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7995" activeTab="0"/>
  </bookViews>
  <sheets>
    <sheet name="ﾀｲﾑﾃｰﾌﾞﾙ" sheetId="1" r:id="rId1"/>
    <sheet name="結果表" sheetId="2" r:id="rId2"/>
  </sheets>
  <definedNames>
    <definedName name="_xlnm.Print_Area" localSheetId="0">'ﾀｲﾑﾃｰﾌﾞﾙ'!$A$1:$AA$65</definedName>
  </definedNames>
  <calcPr fullCalcOnLoad="1"/>
</workbook>
</file>

<file path=xl/sharedStrings.xml><?xml version="1.0" encoding="utf-8"?>
<sst xmlns="http://schemas.openxmlformats.org/spreadsheetml/2006/main" count="135" uniqueCount="83">
  <si>
    <t>（天候により中止する場合は、前日に決定し連絡致します。）</t>
  </si>
  <si>
    <t>[開催日]</t>
  </si>
  <si>
    <t>[会場]</t>
  </si>
  <si>
    <t>[参加チーム]</t>
  </si>
  <si>
    <t>[試合規則]</t>
  </si>
  <si>
    <t>試合人数：５名（GK１人）。交代はプレーに関係なく自由にできる。ただし、GKは、アウトオブプレーで交代すること。</t>
  </si>
  <si>
    <t>試合時間：１０分－３分－１０分</t>
  </si>
  <si>
    <t>キックイン方式。４秒以内に行う。５秒以上で相手ﾎﾞｰﾙになる。フリーキック、コーナーキックも同様に適用する。</t>
  </si>
  <si>
    <t>審判はしない。ゲームの結果を本部に連絡する。ゲームは、選手のセルフジャッジで行う。危険なプレーのみ審判が指導する。</t>
  </si>
  <si>
    <t>試合開始及び終了の合図は、タイムキーパーにより、一斉に行います。（ランニングタイム）</t>
  </si>
  <si>
    <t>ショルダーチャージやスライディングタックルは、反則である。ただし、プレーに関係しないスライディングは、反則ではない。</t>
  </si>
  <si>
    <t>GKは、５秒以上ﾎﾞｰﾙをキープできない。（ドリブルも含む）</t>
  </si>
  <si>
    <t>シューズは、ポイントの無い靴を使用すること。（サッカーシューズは使用できない）</t>
  </si>
  <si>
    <t>[試合方法]</t>
  </si>
  <si>
    <t>勝点（勝３点、引分１点、負０点）、得失点差、総得点の順で順位を決定します。</t>
  </si>
  <si>
    <t>全てが同じ場合は、そのチーム同士の対戦結果が優先します。</t>
  </si>
  <si>
    <t>もしも、対戦結果が引分の場合は、同順位とします。</t>
  </si>
  <si>
    <t>[表彰]</t>
  </si>
  <si>
    <t>各ブロック１位を表彰します。</t>
  </si>
  <si>
    <t>[その他]</t>
  </si>
  <si>
    <t>開会式、閉会式は行いません。試合時間に合わせておいでください。</t>
  </si>
  <si>
    <t>ゲームの後、相手ベンチへの挨拶は行いません。</t>
  </si>
  <si>
    <t>ごみは、各チームで必ず持って帰ってください。</t>
  </si>
  <si>
    <t>駐車場は、グランドの奥にあります。看板、標識に従って止めてください。独身寮の駐車場には決して駐車しないでください。</t>
  </si>
  <si>
    <t>時間</t>
  </si>
  <si>
    <t>―　実　施　要　項　―</t>
  </si>
  <si>
    <t>ｺﾞｰﾙｷｯｸはGKが手で投げる。（ｺﾞｰﾙｸﾘｱﾗﾝｽ）4秒以内にﾌﾟﾚｰすること。5秒以上＝相手ﾁｰﾑの間接ﾌﾘｰｷｯｸ（ﾍﾟﾅﾙﾃｨｰｴﾘｱ上）</t>
  </si>
  <si>
    <t>オフサイドなし。</t>
  </si>
  <si>
    <t>１０：３０～</t>
  </si>
  <si>
    <t>１１：００～</t>
  </si>
  <si>
    <t>１１：３０～</t>
  </si>
  <si>
    <t>１２：００～</t>
  </si>
  <si>
    <t>１２：３０～</t>
  </si>
  <si>
    <t>１３：００～</t>
  </si>
  <si>
    <t>１３：３０～</t>
  </si>
  <si>
    <t>１４：００～</t>
  </si>
  <si>
    <t>１４：３０～</t>
  </si>
  <si>
    <t>１５：００～</t>
  </si>
  <si>
    <t>１５：３０～</t>
  </si>
  <si>
    <t>ピッチ　：１６M×３０M    小ゴール（ハンドボールサイズ）</t>
  </si>
  <si>
    <t>順位</t>
  </si>
  <si>
    <t>勝点</t>
  </si>
  <si>
    <t>勝：○＝３点</t>
  </si>
  <si>
    <t>引分：△＝１点</t>
  </si>
  <si>
    <t>負：●＝０点</t>
  </si>
  <si>
    <t xml:space="preserve"> ９:００～</t>
  </si>
  <si>
    <t xml:space="preserve"> ９:３０～</t>
  </si>
  <si>
    <t>６チームのグループリーグ戦。</t>
  </si>
  <si>
    <t>ＪＲＡ栗東トレーニングセンター総合グラウンド</t>
  </si>
  <si>
    <t>１０：００～</t>
  </si>
  <si>
    <t>１６：００～</t>
  </si>
  <si>
    <t>☆</t>
  </si>
  <si>
    <t>電話、スーパー、コンビニなどは本部にお尋ねください。</t>
  </si>
  <si>
    <t>トイレは、バックネット横の建物にあります。</t>
  </si>
  <si>
    <t>審判</t>
  </si>
  <si>
    <t>－</t>
  </si>
  <si>
    <t>得失差</t>
  </si>
  <si>
    <t>総得点</t>
  </si>
  <si>
    <t>得失差</t>
  </si>
  <si>
    <t>総得点</t>
  </si>
  <si>
    <t>連絡先・・・総合型クラブ特定非営利活動法人（NPO法人）りっとう　栗東ＦＣ　事務局長　　織川　篤志　　　　TEL（FAX）０７７－５５８－２６０２</t>
  </si>
  <si>
    <t>当日、参加できない場合は、貴様で責任をもってチームをお探しください。よろしくお願い致します。</t>
  </si>
  <si>
    <t>ホームページ　　http://www.eonet.ne.jp/~ritto-as/rittofc.html      Eメール　　npo-ritto@gaia.eonet.ne.jp</t>
  </si>
  <si>
    <t xml:space="preserve">GKは、手で投げる場合、又、ﾄﾞﾛｯﾌﾟｷｯｸやﾊﾟﾝﾄｷｯｸであっても、ﾊｰﾌｪｰﾗｲﾝを超えてはならない（ｺﾞｰﾙｸﾘｱﾗﾝｽも同じ）。
</t>
  </si>
  <si>
    <t>打出</t>
  </si>
  <si>
    <t>２０１３年９月２９日(日）</t>
  </si>
  <si>
    <t>― タ　イ　ム　テ　ー　ブ　ル ―</t>
  </si>
  <si>
    <t>第20回５節ポニーフットサル交流大会（Ｕ－9）</t>
  </si>
  <si>
    <t>Ｕ－9（Ｄコート）</t>
  </si>
  <si>
    <t>Ｕ－9（Ｃコート）</t>
  </si>
  <si>
    <t>南郷</t>
  </si>
  <si>
    <t>聖泉</t>
  </si>
  <si>
    <t>栗東Ｃ</t>
  </si>
  <si>
    <t>栗東Ｄ</t>
  </si>
  <si>
    <t>アズー</t>
  </si>
  <si>
    <t>栗東Ａ</t>
  </si>
  <si>
    <t>唐崎</t>
  </si>
  <si>
    <t>湖東</t>
  </si>
  <si>
    <t>栗東Ｂ</t>
  </si>
  <si>
    <t>大宝</t>
  </si>
  <si>
    <t>治田ＥＸ</t>
  </si>
  <si>
    <t>Ｃコート</t>
  </si>
  <si>
    <t>Ｄコート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</si>
</sst>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b/>
      <sz val="16"/>
      <name val="AR P丸ゴシック体M"/>
      <family val="3"/>
    </font>
    <font>
      <sz val="10"/>
      <name val="AR P丸ゴシック体M"/>
      <family val="3"/>
    </font>
    <font>
      <sz val="10.5"/>
      <name val="AR P丸ゴシック体M"/>
      <family val="3"/>
    </font>
    <font>
      <b/>
      <sz val="10"/>
      <name val="AR P丸ゴシック体M"/>
      <family val="3"/>
    </font>
    <font>
      <sz val="9"/>
      <name val="AR P丸ゴシック体M"/>
      <family val="3"/>
    </font>
    <font>
      <b/>
      <sz val="9"/>
      <name val="AR P丸ゴシック体M"/>
      <family val="3"/>
    </font>
    <font>
      <b/>
      <sz val="11"/>
      <name val="AR P丸ゴシック体M"/>
      <family val="3"/>
    </font>
    <font>
      <sz val="10"/>
      <name val="ＭＳ Ｐゴシック"/>
      <family val="3"/>
    </font>
    <font>
      <sz val="8"/>
      <name val="AR P丸ゴシック体M"/>
      <family val="3"/>
    </font>
    <font>
      <b/>
      <sz val="10"/>
      <name val="ＭＳ Ｐゴシック"/>
      <family val="3"/>
    </font>
    <font>
      <sz val="10"/>
      <color indexed="9"/>
      <name val="AR P丸ゴシック体M"/>
      <family val="3"/>
    </font>
    <font>
      <sz val="8"/>
      <color indexed="9"/>
      <name val="AR P丸ゴシック体M"/>
      <family val="3"/>
    </font>
    <font>
      <b/>
      <sz val="10"/>
      <color indexed="9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AR P丸ゴシック体M"/>
      <family val="3"/>
    </font>
    <font>
      <sz val="8"/>
      <color indexed="12"/>
      <name val="AR P丸ゴシック体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1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11" fillId="0" borderId="29" xfId="0" applyFont="1" applyBorder="1" applyAlignment="1">
      <alignment horizontal="center" shrinkToFit="1"/>
    </xf>
    <xf numFmtId="0" fontId="11" fillId="0" borderId="3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4" fillId="0" borderId="16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4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0" xfId="0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2" fillId="0" borderId="39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47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9" xfId="0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54" xfId="0" applyFont="1" applyBorder="1" applyAlignment="1">
      <alignment vertical="center" shrinkToFit="1"/>
    </xf>
    <xf numFmtId="0" fontId="10" fillId="0" borderId="55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vertical="center" shrinkToFit="1"/>
    </xf>
    <xf numFmtId="0" fontId="4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9" fillId="0" borderId="5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31" fontId="0" fillId="0" borderId="52" xfId="0" applyNumberFormat="1" applyBorder="1" applyAlignment="1">
      <alignment horizontal="center" vertical="center" shrinkToFit="1"/>
    </xf>
    <xf numFmtId="176" fontId="33" fillId="0" borderId="0" xfId="0" applyNumberFormat="1" applyFont="1" applyAlignment="1">
      <alignment horizontal="left" vertical="center" shrinkToFit="1"/>
    </xf>
    <xf numFmtId="0" fontId="33" fillId="0" borderId="28" xfId="0" applyFont="1" applyBorder="1" applyAlignment="1">
      <alignment horizontal="center" shrinkToFit="1"/>
    </xf>
    <xf numFmtId="0" fontId="34" fillId="0" borderId="29" xfId="0" applyFont="1" applyBorder="1" applyAlignment="1">
      <alignment horizontal="center" shrinkToFit="1"/>
    </xf>
    <xf numFmtId="0" fontId="33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AC44" sqref="AC44"/>
    </sheetView>
  </sheetViews>
  <sheetFormatPr defaultColWidth="9.00390625" defaultRowHeight="13.5"/>
  <cols>
    <col min="1" max="1" width="2.00390625" style="2" customWidth="1"/>
    <col min="2" max="2" width="3.125" style="2" customWidth="1"/>
    <col min="3" max="3" width="6.00390625" style="2" customWidth="1"/>
    <col min="4" max="4" width="1.875" style="2" customWidth="1"/>
    <col min="5" max="5" width="5.625" style="2" customWidth="1"/>
    <col min="6" max="6" width="2.50390625" style="2" customWidth="1"/>
    <col min="7" max="7" width="1.875" style="2" customWidth="1"/>
    <col min="8" max="8" width="5.625" style="2" customWidth="1"/>
    <col min="9" max="9" width="5.00390625" style="2" customWidth="1"/>
    <col min="10" max="10" width="1.875" style="2" customWidth="1"/>
    <col min="11" max="11" width="5.625" style="2" customWidth="1"/>
    <col min="12" max="12" width="2.50390625" style="2" customWidth="1"/>
    <col min="13" max="13" width="1.875" style="2" customWidth="1"/>
    <col min="14" max="14" width="5.75390625" style="2" customWidth="1"/>
    <col min="15" max="15" width="5.00390625" style="2" customWidth="1"/>
    <col min="16" max="16" width="1.875" style="2" customWidth="1"/>
    <col min="17" max="17" width="5.625" style="2" customWidth="1"/>
    <col min="18" max="18" width="2.50390625" style="2" customWidth="1"/>
    <col min="19" max="19" width="1.875" style="2" customWidth="1"/>
    <col min="20" max="20" width="5.625" style="2" customWidth="1"/>
    <col min="21" max="21" width="5.00390625" style="2" customWidth="1"/>
    <col min="22" max="22" width="1.875" style="2" customWidth="1"/>
    <col min="23" max="23" width="5.625" style="2" customWidth="1"/>
    <col min="24" max="24" width="2.50390625" style="2" customWidth="1"/>
    <col min="25" max="25" width="1.875" style="2" customWidth="1"/>
    <col min="26" max="26" width="5.625" style="2" customWidth="1"/>
    <col min="27" max="27" width="5.00390625" style="2" customWidth="1"/>
    <col min="28" max="16384" width="9.00390625" style="2" customWidth="1"/>
  </cols>
  <sheetData>
    <row r="1" spans="1:27" ht="18" customHeight="1">
      <c r="A1" s="133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4.2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33" t="s">
        <v>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6" ht="13.5">
      <c r="A5" s="3" t="s">
        <v>1</v>
      </c>
      <c r="B5" s="3"/>
      <c r="C5" s="3"/>
      <c r="D5" s="107">
        <v>1</v>
      </c>
      <c r="E5" s="30" t="s">
        <v>65</v>
      </c>
      <c r="F5" s="28"/>
      <c r="G5" s="28"/>
      <c r="H5" s="28"/>
      <c r="I5" s="28"/>
      <c r="J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>
      <c r="A6" s="3" t="s">
        <v>2</v>
      </c>
      <c r="B6" s="3"/>
      <c r="C6" s="3"/>
      <c r="D6" s="3"/>
      <c r="E6" s="28" t="s">
        <v>48</v>
      </c>
      <c r="F6" s="28"/>
      <c r="G6" s="28"/>
      <c r="H6" s="28"/>
      <c r="I6" s="28"/>
      <c r="J6" s="28"/>
      <c r="K6" s="28"/>
      <c r="L6" s="28"/>
      <c r="M6" s="28"/>
      <c r="N6" s="2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18" customHeight="1">
      <c r="A8" s="3"/>
      <c r="B8" s="27"/>
      <c r="C8" s="103">
        <v>1</v>
      </c>
      <c r="D8" s="139" t="s">
        <v>69</v>
      </c>
      <c r="E8" s="139"/>
      <c r="F8" s="139"/>
      <c r="G8" s="139"/>
      <c r="H8" s="140"/>
      <c r="I8" s="103">
        <v>1</v>
      </c>
      <c r="J8" s="139" t="s">
        <v>68</v>
      </c>
      <c r="K8" s="139"/>
      <c r="L8" s="139"/>
      <c r="M8" s="139"/>
      <c r="N8" s="140"/>
      <c r="O8" s="103">
        <v>1</v>
      </c>
      <c r="P8" s="139"/>
      <c r="Q8" s="139"/>
      <c r="R8" s="139"/>
      <c r="S8" s="139"/>
      <c r="T8" s="140"/>
      <c r="U8" s="103"/>
      <c r="V8" s="139"/>
      <c r="W8" s="139"/>
      <c r="X8" s="139"/>
      <c r="Y8" s="139"/>
      <c r="Z8" s="140"/>
      <c r="AA8" s="27"/>
    </row>
    <row r="9" spans="1:27" ht="13.5">
      <c r="A9" s="3"/>
      <c r="B9" s="3"/>
      <c r="C9" s="3"/>
      <c r="D9" s="3">
        <v>1</v>
      </c>
      <c r="E9" s="136" t="s">
        <v>74</v>
      </c>
      <c r="F9" s="136"/>
      <c r="G9" s="136"/>
      <c r="H9" s="136"/>
      <c r="I9" s="136"/>
      <c r="J9" s="3">
        <v>1</v>
      </c>
      <c r="K9" s="136" t="s">
        <v>70</v>
      </c>
      <c r="L9" s="136"/>
      <c r="M9" s="136"/>
      <c r="N9" s="136"/>
      <c r="O9" s="136"/>
      <c r="P9" s="3"/>
      <c r="Q9" s="135"/>
      <c r="R9" s="135"/>
      <c r="S9" s="135"/>
      <c r="T9" s="135"/>
      <c r="U9" s="135"/>
      <c r="V9" s="3"/>
      <c r="W9" s="136"/>
      <c r="X9" s="136"/>
      <c r="Y9" s="136"/>
      <c r="Z9" s="136"/>
      <c r="AA9" s="136"/>
    </row>
    <row r="10" spans="1:27" ht="13.5">
      <c r="A10" s="3"/>
      <c r="B10" s="3"/>
      <c r="C10" s="3"/>
      <c r="D10" s="3">
        <v>2</v>
      </c>
      <c r="E10" s="132" t="s">
        <v>75</v>
      </c>
      <c r="F10" s="132"/>
      <c r="G10" s="132"/>
      <c r="H10" s="132"/>
      <c r="I10" s="132"/>
      <c r="J10" s="3">
        <v>2</v>
      </c>
      <c r="K10" s="149" t="s">
        <v>71</v>
      </c>
      <c r="L10" s="149"/>
      <c r="M10" s="149"/>
      <c r="N10" s="149"/>
      <c r="O10" s="149"/>
      <c r="P10" s="3"/>
      <c r="Q10" s="135"/>
      <c r="R10" s="135"/>
      <c r="S10" s="135"/>
      <c r="T10" s="135"/>
      <c r="U10" s="135"/>
      <c r="V10" s="3"/>
      <c r="W10" s="132"/>
      <c r="X10" s="132"/>
      <c r="Y10" s="132"/>
      <c r="Z10" s="132"/>
      <c r="AA10" s="132"/>
    </row>
    <row r="11" spans="1:27" ht="13.5">
      <c r="A11" s="3"/>
      <c r="B11" s="3"/>
      <c r="C11" s="3"/>
      <c r="D11" s="3">
        <v>3</v>
      </c>
      <c r="E11" s="132" t="s">
        <v>76</v>
      </c>
      <c r="F11" s="132"/>
      <c r="G11" s="132"/>
      <c r="H11" s="132"/>
      <c r="I11" s="132"/>
      <c r="J11" s="3">
        <v>3</v>
      </c>
      <c r="K11" s="132" t="s">
        <v>72</v>
      </c>
      <c r="L11" s="132"/>
      <c r="M11" s="132"/>
      <c r="N11" s="132"/>
      <c r="O11" s="132"/>
      <c r="P11" s="3"/>
      <c r="Q11" s="135"/>
      <c r="R11" s="135"/>
      <c r="S11" s="135"/>
      <c r="T11" s="135"/>
      <c r="U11" s="135"/>
      <c r="V11" s="3"/>
      <c r="W11" s="132"/>
      <c r="X11" s="132"/>
      <c r="Y11" s="132"/>
      <c r="Z11" s="132"/>
      <c r="AA11" s="132"/>
    </row>
    <row r="12" spans="1:27" ht="13.5">
      <c r="A12" s="3"/>
      <c r="B12" s="3"/>
      <c r="C12" s="3"/>
      <c r="D12" s="3">
        <v>4</v>
      </c>
      <c r="E12" s="132" t="s">
        <v>77</v>
      </c>
      <c r="F12" s="132"/>
      <c r="G12" s="132"/>
      <c r="H12" s="132"/>
      <c r="I12" s="132"/>
      <c r="J12" s="3">
        <v>4</v>
      </c>
      <c r="K12" s="132" t="s">
        <v>73</v>
      </c>
      <c r="L12" s="132"/>
      <c r="M12" s="132"/>
      <c r="N12" s="132"/>
      <c r="O12" s="132"/>
      <c r="P12" s="3"/>
      <c r="Q12" s="135"/>
      <c r="R12" s="135"/>
      <c r="S12" s="135"/>
      <c r="T12" s="135"/>
      <c r="U12" s="135"/>
      <c r="V12" s="3"/>
      <c r="W12" s="132"/>
      <c r="X12" s="132"/>
      <c r="Y12" s="132"/>
      <c r="Z12" s="132"/>
      <c r="AA12" s="132"/>
    </row>
    <row r="13" spans="1:27" ht="13.5">
      <c r="A13" s="3"/>
      <c r="B13" s="3"/>
      <c r="C13" s="3"/>
      <c r="D13" s="3">
        <v>5</v>
      </c>
      <c r="E13" s="132" t="s">
        <v>78</v>
      </c>
      <c r="F13" s="132"/>
      <c r="G13" s="132"/>
      <c r="H13" s="132"/>
      <c r="I13" s="132"/>
      <c r="J13" s="3">
        <v>5</v>
      </c>
      <c r="K13" s="132" t="s">
        <v>80</v>
      </c>
      <c r="L13" s="132"/>
      <c r="M13" s="132"/>
      <c r="N13" s="132"/>
      <c r="O13" s="132"/>
      <c r="P13" s="3"/>
      <c r="Q13" s="135"/>
      <c r="R13" s="135"/>
      <c r="S13" s="135"/>
      <c r="T13" s="135"/>
      <c r="U13" s="135"/>
      <c r="V13" s="3"/>
      <c r="W13" s="132"/>
      <c r="X13" s="132"/>
      <c r="Y13" s="132"/>
      <c r="Z13" s="132"/>
      <c r="AA13" s="132"/>
    </row>
    <row r="14" spans="1:27" ht="13.5">
      <c r="A14" s="3"/>
      <c r="B14" s="3"/>
      <c r="C14" s="3"/>
      <c r="D14" s="3">
        <v>6</v>
      </c>
      <c r="E14" s="135" t="s">
        <v>79</v>
      </c>
      <c r="F14" s="135"/>
      <c r="G14" s="135"/>
      <c r="H14" s="135"/>
      <c r="I14" s="135"/>
      <c r="J14" s="3">
        <v>6</v>
      </c>
      <c r="K14" s="132" t="s">
        <v>64</v>
      </c>
      <c r="L14" s="132"/>
      <c r="M14" s="132"/>
      <c r="N14" s="132"/>
      <c r="O14" s="132"/>
      <c r="P14" s="3"/>
      <c r="Q14" s="135"/>
      <c r="R14" s="135"/>
      <c r="S14" s="135"/>
      <c r="T14" s="135"/>
      <c r="U14" s="135"/>
      <c r="V14" s="3"/>
      <c r="W14" s="135"/>
      <c r="X14" s="135"/>
      <c r="Y14" s="135"/>
      <c r="Z14" s="135"/>
      <c r="AA14" s="135"/>
    </row>
    <row r="15" spans="1:27" ht="13.5">
      <c r="A15" s="3"/>
      <c r="B15" s="13"/>
      <c r="C15" s="3"/>
      <c r="D15" s="3"/>
      <c r="E15" s="5"/>
      <c r="F15" s="5"/>
      <c r="G15" s="5"/>
      <c r="H15" s="3"/>
      <c r="I15" s="3"/>
      <c r="J15" s="3"/>
      <c r="K15" s="3"/>
      <c r="L15" s="13"/>
      <c r="M15" s="13"/>
      <c r="N15" s="3"/>
      <c r="O15" s="3"/>
      <c r="P15" s="3"/>
      <c r="Q15" s="3"/>
      <c r="R15" s="13"/>
      <c r="S15" s="13"/>
      <c r="T15" s="3"/>
      <c r="U15" s="7"/>
      <c r="V15" s="7"/>
      <c r="W15" s="7"/>
      <c r="X15" s="7"/>
      <c r="Y15" s="7"/>
      <c r="Z15" s="7"/>
      <c r="AA15" s="3"/>
    </row>
    <row r="16" ht="13.5">
      <c r="A16" s="3" t="s">
        <v>4</v>
      </c>
    </row>
    <row r="17" spans="2:14" ht="12.75" customHeight="1">
      <c r="B17" s="12">
        <v>1</v>
      </c>
      <c r="C17" s="10" t="s">
        <v>39</v>
      </c>
      <c r="D17" s="10"/>
      <c r="E17" s="10"/>
      <c r="F17" s="10"/>
      <c r="G17" s="10"/>
      <c r="H17" s="10"/>
      <c r="I17" s="3"/>
      <c r="J17" s="3"/>
      <c r="K17" s="3"/>
      <c r="L17" s="3"/>
      <c r="M17" s="3"/>
      <c r="N17" s="3"/>
    </row>
    <row r="18" spans="2:14" ht="12.75" customHeight="1">
      <c r="B18" s="12">
        <v>2</v>
      </c>
      <c r="C18" s="10" t="s">
        <v>5</v>
      </c>
      <c r="D18" s="10"/>
      <c r="E18" s="10"/>
      <c r="F18" s="10"/>
      <c r="G18" s="10"/>
      <c r="H18" s="10"/>
      <c r="I18" s="3"/>
      <c r="J18" s="3"/>
      <c r="K18" s="3"/>
      <c r="L18" s="3"/>
      <c r="M18" s="3"/>
      <c r="N18" s="3"/>
    </row>
    <row r="19" spans="2:31" ht="12.75" customHeight="1">
      <c r="B19" s="12">
        <v>3</v>
      </c>
      <c r="C19" s="10" t="s">
        <v>6</v>
      </c>
      <c r="D19" s="10"/>
      <c r="E19" s="10"/>
      <c r="F19" s="10"/>
      <c r="G19" s="10"/>
      <c r="H19" s="10"/>
      <c r="I19" s="3"/>
      <c r="J19" s="3"/>
      <c r="K19" s="3"/>
      <c r="L19" s="3"/>
      <c r="M19" s="3"/>
      <c r="N19" s="3"/>
      <c r="AE19" s="4"/>
    </row>
    <row r="20" spans="2:31" ht="12.75" customHeight="1">
      <c r="B20" s="12">
        <v>4</v>
      </c>
      <c r="C20" s="10" t="s">
        <v>27</v>
      </c>
      <c r="D20" s="10"/>
      <c r="E20" s="10"/>
      <c r="F20" s="10"/>
      <c r="G20" s="10"/>
      <c r="H20" s="10"/>
      <c r="I20" s="3"/>
      <c r="J20" s="3"/>
      <c r="K20" s="3"/>
      <c r="L20" s="3"/>
      <c r="M20" s="3"/>
      <c r="N20" s="3"/>
      <c r="AE20" s="6"/>
    </row>
    <row r="21" spans="2:31" ht="12.75" customHeight="1">
      <c r="B21" s="12">
        <v>5</v>
      </c>
      <c r="C21" s="10" t="s">
        <v>7</v>
      </c>
      <c r="D21" s="10"/>
      <c r="E21" s="10"/>
      <c r="F21" s="10"/>
      <c r="G21" s="10"/>
      <c r="H21" s="10"/>
      <c r="I21" s="3"/>
      <c r="J21" s="3"/>
      <c r="K21" s="3"/>
      <c r="L21" s="3"/>
      <c r="M21" s="3"/>
      <c r="N21" s="3"/>
      <c r="AE21" s="6"/>
    </row>
    <row r="22" spans="2:31" ht="12.75" customHeight="1">
      <c r="B22" s="12">
        <v>6</v>
      </c>
      <c r="C22" s="11" t="s">
        <v>8</v>
      </c>
      <c r="D22" s="11"/>
      <c r="E22" s="11"/>
      <c r="F22" s="11"/>
      <c r="G22" s="11"/>
      <c r="H22" s="11"/>
      <c r="I22" s="3"/>
      <c r="J22" s="3"/>
      <c r="K22" s="3"/>
      <c r="L22" s="3"/>
      <c r="M22" s="3"/>
      <c r="N22" s="3"/>
      <c r="AE22" s="6"/>
    </row>
    <row r="23" spans="2:31" ht="12.75" customHeight="1">
      <c r="B23" s="12">
        <v>7</v>
      </c>
      <c r="C23" s="10" t="s">
        <v>9</v>
      </c>
      <c r="D23" s="10"/>
      <c r="E23" s="10"/>
      <c r="F23" s="10"/>
      <c r="G23" s="10"/>
      <c r="H23" s="10"/>
      <c r="I23" s="3"/>
      <c r="J23" s="3"/>
      <c r="K23" s="3"/>
      <c r="L23" s="3"/>
      <c r="M23" s="3"/>
      <c r="N23" s="3"/>
      <c r="AE23" s="6"/>
    </row>
    <row r="24" spans="2:31" ht="12.75" customHeight="1">
      <c r="B24" s="12">
        <v>8</v>
      </c>
      <c r="C24" s="137" t="s">
        <v>63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19"/>
      <c r="AA24" s="119"/>
      <c r="AE24" s="3"/>
    </row>
    <row r="25" spans="2:14" ht="12.75" customHeight="1">
      <c r="B25" s="12">
        <v>9</v>
      </c>
      <c r="C25" s="10" t="s">
        <v>10</v>
      </c>
      <c r="D25" s="10"/>
      <c r="E25" s="10"/>
      <c r="F25" s="10"/>
      <c r="G25" s="10"/>
      <c r="H25" s="10"/>
      <c r="I25" s="3"/>
      <c r="J25" s="3"/>
      <c r="K25" s="3"/>
      <c r="L25" s="3"/>
      <c r="M25" s="3"/>
      <c r="N25" s="3"/>
    </row>
    <row r="26" spans="2:14" ht="12.75" customHeight="1">
      <c r="B26" s="12">
        <v>10</v>
      </c>
      <c r="C26" s="10" t="s">
        <v>26</v>
      </c>
      <c r="D26" s="10"/>
      <c r="E26" s="10"/>
      <c r="F26" s="10"/>
      <c r="G26" s="10"/>
      <c r="H26" s="10"/>
      <c r="I26" s="3"/>
      <c r="J26" s="3"/>
      <c r="K26" s="3"/>
      <c r="L26" s="3"/>
      <c r="M26" s="3"/>
      <c r="N26" s="3"/>
    </row>
    <row r="27" spans="2:14" ht="12.75" customHeight="1">
      <c r="B27" s="12">
        <v>11</v>
      </c>
      <c r="C27" s="10" t="s">
        <v>11</v>
      </c>
      <c r="D27" s="10"/>
      <c r="E27" s="10"/>
      <c r="F27" s="10"/>
      <c r="G27" s="10"/>
      <c r="H27" s="10"/>
      <c r="I27" s="3"/>
      <c r="J27" s="3"/>
      <c r="K27" s="3"/>
      <c r="L27" s="3"/>
      <c r="M27" s="3"/>
      <c r="N27" s="3"/>
    </row>
    <row r="28" spans="2:14" ht="12.75" customHeight="1">
      <c r="B28" s="12">
        <v>12</v>
      </c>
      <c r="C28" s="11" t="s">
        <v>12</v>
      </c>
      <c r="D28" s="11"/>
      <c r="E28" s="10"/>
      <c r="F28" s="10"/>
      <c r="G28" s="10"/>
      <c r="H28" s="10"/>
      <c r="I28" s="8"/>
      <c r="J28" s="8"/>
      <c r="K28" s="8"/>
      <c r="L28" s="8"/>
      <c r="M28" s="8"/>
      <c r="N28" s="8"/>
    </row>
    <row r="29" ht="12.75" customHeight="1">
      <c r="A29" s="3" t="s">
        <v>13</v>
      </c>
    </row>
    <row r="30" spans="2:8" ht="12.75" customHeight="1">
      <c r="B30" s="12">
        <v>1</v>
      </c>
      <c r="C30" s="10" t="s">
        <v>47</v>
      </c>
      <c r="D30" s="10"/>
      <c r="E30" s="10"/>
      <c r="F30" s="10"/>
      <c r="G30" s="10"/>
      <c r="H30" s="10"/>
    </row>
    <row r="31" spans="2:8" ht="12.75" customHeight="1">
      <c r="B31" s="12">
        <v>2</v>
      </c>
      <c r="C31" s="10" t="s">
        <v>14</v>
      </c>
      <c r="D31" s="10"/>
      <c r="E31" s="10"/>
      <c r="F31" s="10"/>
      <c r="G31" s="10"/>
      <c r="H31" s="10"/>
    </row>
    <row r="32" spans="2:19" ht="12.75" customHeight="1">
      <c r="B32" s="12">
        <v>3</v>
      </c>
      <c r="C32" s="10" t="s">
        <v>15</v>
      </c>
      <c r="D32" s="10"/>
      <c r="E32" s="10"/>
      <c r="F32" s="10"/>
      <c r="G32" s="10"/>
      <c r="H32" s="10"/>
      <c r="R32" s="14"/>
      <c r="S32" s="14"/>
    </row>
    <row r="33" spans="2:8" ht="12.75" customHeight="1">
      <c r="B33" s="12">
        <v>4</v>
      </c>
      <c r="C33" s="10" t="s">
        <v>16</v>
      </c>
      <c r="D33" s="10"/>
      <c r="E33" s="10"/>
      <c r="F33" s="10"/>
      <c r="G33" s="10"/>
      <c r="H33" s="10"/>
    </row>
    <row r="34" ht="12.75" customHeight="1">
      <c r="A34" s="3" t="s">
        <v>17</v>
      </c>
    </row>
    <row r="35" spans="3:8" ht="12.75" customHeight="1">
      <c r="C35" s="10" t="s">
        <v>18</v>
      </c>
      <c r="D35" s="10"/>
      <c r="E35" s="10"/>
      <c r="F35" s="10"/>
      <c r="G35" s="10"/>
      <c r="H35" s="10"/>
    </row>
    <row r="36" ht="13.5">
      <c r="A36" s="3" t="s">
        <v>19</v>
      </c>
    </row>
    <row r="37" spans="2:8" ht="11.25" customHeight="1">
      <c r="B37" s="12">
        <v>1</v>
      </c>
      <c r="C37" s="10" t="s">
        <v>20</v>
      </c>
      <c r="D37" s="10"/>
      <c r="E37" s="10"/>
      <c r="F37" s="10"/>
      <c r="G37" s="10"/>
      <c r="H37" s="10"/>
    </row>
    <row r="38" spans="2:8" ht="12.75" customHeight="1">
      <c r="B38" s="12">
        <v>2</v>
      </c>
      <c r="C38" s="10" t="s">
        <v>21</v>
      </c>
      <c r="D38" s="10"/>
      <c r="E38" s="10"/>
      <c r="F38" s="10"/>
      <c r="G38" s="10"/>
      <c r="H38" s="10"/>
    </row>
    <row r="39" spans="2:8" ht="12.75" customHeight="1">
      <c r="B39" s="12">
        <v>3</v>
      </c>
      <c r="C39" s="10" t="s">
        <v>53</v>
      </c>
      <c r="D39" s="10"/>
      <c r="E39" s="10"/>
      <c r="F39" s="10"/>
      <c r="G39" s="10"/>
      <c r="H39" s="10"/>
    </row>
    <row r="40" spans="2:8" ht="12.75" customHeight="1">
      <c r="B40" s="12">
        <v>4</v>
      </c>
      <c r="C40" s="10" t="s">
        <v>52</v>
      </c>
      <c r="D40" s="10"/>
      <c r="E40" s="10"/>
      <c r="F40" s="10"/>
      <c r="G40" s="10"/>
      <c r="H40" s="10"/>
    </row>
    <row r="41" spans="2:8" ht="12.75" customHeight="1">
      <c r="B41" s="12">
        <v>5</v>
      </c>
      <c r="C41" s="10" t="s">
        <v>22</v>
      </c>
      <c r="D41" s="10"/>
      <c r="E41" s="10"/>
      <c r="F41" s="10"/>
      <c r="G41" s="10"/>
      <c r="H41" s="10"/>
    </row>
    <row r="42" spans="2:27" ht="12.75" customHeight="1">
      <c r="B42" s="12">
        <v>6</v>
      </c>
      <c r="C42" s="11" t="s">
        <v>23</v>
      </c>
      <c r="D42" s="11"/>
      <c r="E42" s="11"/>
      <c r="F42" s="11"/>
      <c r="G42" s="11"/>
      <c r="H42" s="1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2:27" ht="10.5" customHeight="1">
      <c r="B43" s="12"/>
      <c r="C43" s="11"/>
      <c r="D43" s="11"/>
      <c r="E43" s="11"/>
      <c r="F43" s="11"/>
      <c r="G43" s="11"/>
      <c r="H43" s="1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2:27" ht="18" customHeight="1" thickBot="1">
      <c r="B44" s="138" t="s">
        <v>66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2:28" ht="14.25" thickBot="1">
      <c r="B45" s="20"/>
      <c r="C45" s="21" t="s">
        <v>24</v>
      </c>
      <c r="D45" s="20"/>
      <c r="E45" s="125" t="s">
        <v>81</v>
      </c>
      <c r="F45" s="126"/>
      <c r="G45" s="126"/>
      <c r="H45" s="126"/>
      <c r="I45" s="127"/>
      <c r="J45" s="120"/>
      <c r="K45" s="125" t="s">
        <v>82</v>
      </c>
      <c r="L45" s="126"/>
      <c r="M45" s="126"/>
      <c r="N45" s="126"/>
      <c r="O45" s="127"/>
      <c r="P45" s="121"/>
      <c r="Q45" s="130"/>
      <c r="R45" s="134"/>
      <c r="S45" s="134"/>
      <c r="T45" s="134"/>
      <c r="U45" s="134"/>
      <c r="V45" s="121"/>
      <c r="W45" s="130"/>
      <c r="X45" s="134"/>
      <c r="Y45" s="134"/>
      <c r="Z45" s="134"/>
      <c r="AA45" s="134"/>
      <c r="AB45" s="122"/>
    </row>
    <row r="46" spans="2:28" ht="13.5" customHeight="1">
      <c r="B46" s="22">
        <v>1</v>
      </c>
      <c r="C46" s="32" t="s">
        <v>45</v>
      </c>
      <c r="D46" s="31"/>
      <c r="E46" s="15"/>
      <c r="F46" s="15"/>
      <c r="G46" s="15"/>
      <c r="H46" s="37"/>
      <c r="I46" s="17" t="s">
        <v>54</v>
      </c>
      <c r="J46" s="39"/>
      <c r="K46" s="15"/>
      <c r="L46" s="15"/>
      <c r="M46" s="15"/>
      <c r="N46" s="37"/>
      <c r="O46" s="17" t="s">
        <v>54</v>
      </c>
      <c r="P46" s="108"/>
      <c r="Q46" s="109"/>
      <c r="R46" s="109"/>
      <c r="S46" s="109"/>
      <c r="T46" s="109"/>
      <c r="U46" s="108"/>
      <c r="V46" s="108"/>
      <c r="W46" s="109"/>
      <c r="X46" s="109"/>
      <c r="Y46" s="109"/>
      <c r="Z46" s="109"/>
      <c r="AA46" s="108"/>
      <c r="AB46" s="122"/>
    </row>
    <row r="47" spans="2:28" ht="13.5">
      <c r="B47" s="18">
        <v>2</v>
      </c>
      <c r="C47" s="33" t="s">
        <v>46</v>
      </c>
      <c r="D47" s="44">
        <v>1</v>
      </c>
      <c r="E47" s="40" t="str">
        <f>VLOOKUP(D47,$D$9:$I$14,2)</f>
        <v>アズー</v>
      </c>
      <c r="F47" s="40" t="s">
        <v>55</v>
      </c>
      <c r="G47" s="47">
        <v>2</v>
      </c>
      <c r="H47" s="41" t="str">
        <f>VLOOKUP(G47,$D$9:$I$14,2)</f>
        <v>栗東Ａ</v>
      </c>
      <c r="I47" s="42" t="str">
        <f>E47</f>
        <v>アズー</v>
      </c>
      <c r="J47" s="50">
        <v>1</v>
      </c>
      <c r="K47" s="40" t="str">
        <f>VLOOKUP(J47,$J$9:$O$14,2)</f>
        <v>南郷</v>
      </c>
      <c r="L47" s="40" t="s">
        <v>55</v>
      </c>
      <c r="M47" s="47">
        <v>2</v>
      </c>
      <c r="N47" s="150" t="str">
        <f>VLOOKUP(M47,$J$9:$O$14,2)</f>
        <v>聖泉</v>
      </c>
      <c r="O47" s="42" t="str">
        <f>K47</f>
        <v>南郷</v>
      </c>
      <c r="P47" s="110"/>
      <c r="Q47" s="111"/>
      <c r="R47" s="111"/>
      <c r="S47" s="112"/>
      <c r="T47" s="111"/>
      <c r="U47" s="113"/>
      <c r="V47" s="110"/>
      <c r="W47" s="111"/>
      <c r="X47" s="111"/>
      <c r="Y47" s="112"/>
      <c r="Z47" s="111"/>
      <c r="AA47" s="113"/>
      <c r="AB47" s="122"/>
    </row>
    <row r="48" spans="2:28" ht="13.5">
      <c r="B48" s="18">
        <v>3</v>
      </c>
      <c r="C48" s="34" t="s">
        <v>49</v>
      </c>
      <c r="D48" s="45">
        <v>3</v>
      </c>
      <c r="E48" s="40" t="str">
        <f aca="true" t="shared" si="0" ref="E48:E59">VLOOKUP(D48,$D$9:$I$14,2)</f>
        <v>唐崎</v>
      </c>
      <c r="F48" s="40" t="s">
        <v>55</v>
      </c>
      <c r="G48" s="48">
        <v>5</v>
      </c>
      <c r="H48" s="41" t="str">
        <f aca="true" t="shared" si="1" ref="H48:H59">VLOOKUP(G48,$D$9:$I$14,2)</f>
        <v>栗東Ｂ</v>
      </c>
      <c r="I48" s="42" t="str">
        <f>H48</f>
        <v>栗東Ｂ</v>
      </c>
      <c r="J48" s="51">
        <v>3</v>
      </c>
      <c r="K48" s="40" t="str">
        <f aca="true" t="shared" si="2" ref="K48:K59">VLOOKUP(J48,$J$9:$O$14,2)</f>
        <v>栗東Ｃ</v>
      </c>
      <c r="L48" s="40" t="s">
        <v>55</v>
      </c>
      <c r="M48" s="48">
        <v>5</v>
      </c>
      <c r="N48" s="41" t="str">
        <f aca="true" t="shared" si="3" ref="N48:N59">VLOOKUP(M48,$J$9:$O$14,2)</f>
        <v>治田ＥＸ</v>
      </c>
      <c r="O48" s="42" t="str">
        <f>N48</f>
        <v>治田ＥＸ</v>
      </c>
      <c r="P48" s="110"/>
      <c r="Q48" s="111"/>
      <c r="R48" s="111"/>
      <c r="S48" s="112"/>
      <c r="T48" s="111"/>
      <c r="U48" s="113"/>
      <c r="V48" s="110"/>
      <c r="W48" s="111"/>
      <c r="X48" s="111"/>
      <c r="Y48" s="112"/>
      <c r="Z48" s="111"/>
      <c r="AA48" s="113"/>
      <c r="AB48" s="122"/>
    </row>
    <row r="49" spans="2:28" ht="13.5">
      <c r="B49" s="18">
        <v>4</v>
      </c>
      <c r="C49" s="33" t="s">
        <v>28</v>
      </c>
      <c r="D49" s="44">
        <v>4</v>
      </c>
      <c r="E49" s="40" t="str">
        <f t="shared" si="0"/>
        <v>湖東</v>
      </c>
      <c r="F49" s="40" t="s">
        <v>55</v>
      </c>
      <c r="G49" s="48">
        <v>6</v>
      </c>
      <c r="H49" s="41" t="str">
        <f t="shared" si="1"/>
        <v>大宝</v>
      </c>
      <c r="I49" s="42" t="str">
        <f>E49</f>
        <v>湖東</v>
      </c>
      <c r="J49" s="51">
        <v>4</v>
      </c>
      <c r="K49" s="40" t="str">
        <f t="shared" si="2"/>
        <v>栗東Ｄ</v>
      </c>
      <c r="L49" s="40" t="s">
        <v>55</v>
      </c>
      <c r="M49" s="48">
        <v>6</v>
      </c>
      <c r="N49" s="41" t="str">
        <f t="shared" si="3"/>
        <v>打出</v>
      </c>
      <c r="O49" s="42" t="str">
        <f>K49</f>
        <v>栗東Ｄ</v>
      </c>
      <c r="P49" s="110"/>
      <c r="Q49" s="111"/>
      <c r="R49" s="111"/>
      <c r="S49" s="112"/>
      <c r="T49" s="111"/>
      <c r="U49" s="113"/>
      <c r="V49" s="110"/>
      <c r="W49" s="111"/>
      <c r="X49" s="111"/>
      <c r="Y49" s="112"/>
      <c r="Z49" s="111"/>
      <c r="AA49" s="113"/>
      <c r="AB49" s="122"/>
    </row>
    <row r="50" spans="2:28" ht="13.5">
      <c r="B50" s="18">
        <v>5</v>
      </c>
      <c r="C50" s="33" t="s">
        <v>29</v>
      </c>
      <c r="D50" s="44">
        <v>1</v>
      </c>
      <c r="E50" s="40" t="str">
        <f t="shared" si="0"/>
        <v>アズー</v>
      </c>
      <c r="F50" s="40" t="s">
        <v>55</v>
      </c>
      <c r="G50" s="48">
        <v>3</v>
      </c>
      <c r="H50" s="41" t="str">
        <f t="shared" si="1"/>
        <v>唐崎</v>
      </c>
      <c r="I50" s="42" t="str">
        <f>H50</f>
        <v>唐崎</v>
      </c>
      <c r="J50" s="51">
        <v>1</v>
      </c>
      <c r="K50" s="40" t="str">
        <f t="shared" si="2"/>
        <v>南郷</v>
      </c>
      <c r="L50" s="40" t="s">
        <v>55</v>
      </c>
      <c r="M50" s="48">
        <v>3</v>
      </c>
      <c r="N50" s="41" t="str">
        <f t="shared" si="3"/>
        <v>栗東Ｃ</v>
      </c>
      <c r="O50" s="42" t="str">
        <f>N50</f>
        <v>栗東Ｃ</v>
      </c>
      <c r="P50" s="110"/>
      <c r="Q50" s="111"/>
      <c r="R50" s="111"/>
      <c r="S50" s="112"/>
      <c r="T50" s="111"/>
      <c r="U50" s="113"/>
      <c r="V50" s="110"/>
      <c r="W50" s="111"/>
      <c r="X50" s="111"/>
      <c r="Y50" s="112"/>
      <c r="Z50" s="111"/>
      <c r="AA50" s="113"/>
      <c r="AB50" s="122"/>
    </row>
    <row r="51" spans="2:28" ht="13.5">
      <c r="B51" s="18">
        <v>6</v>
      </c>
      <c r="C51" s="33" t="s">
        <v>30</v>
      </c>
      <c r="D51" s="44">
        <v>2</v>
      </c>
      <c r="E51" s="40" t="str">
        <f t="shared" si="0"/>
        <v>栗東Ａ</v>
      </c>
      <c r="F51" s="40" t="s">
        <v>55</v>
      </c>
      <c r="G51" s="48">
        <v>4</v>
      </c>
      <c r="H51" s="41" t="str">
        <f t="shared" si="1"/>
        <v>湖東</v>
      </c>
      <c r="I51" s="42" t="str">
        <f>E51</f>
        <v>栗東Ａ</v>
      </c>
      <c r="J51" s="51">
        <v>2</v>
      </c>
      <c r="K51" s="152" t="str">
        <f t="shared" si="2"/>
        <v>聖泉</v>
      </c>
      <c r="L51" s="40" t="s">
        <v>55</v>
      </c>
      <c r="M51" s="48">
        <v>4</v>
      </c>
      <c r="N51" s="41" t="str">
        <f t="shared" si="3"/>
        <v>栗東Ｄ</v>
      </c>
      <c r="O51" s="151" t="str">
        <f>K51</f>
        <v>聖泉</v>
      </c>
      <c r="P51" s="110"/>
      <c r="Q51" s="111"/>
      <c r="R51" s="111"/>
      <c r="S51" s="112"/>
      <c r="T51" s="111"/>
      <c r="U51" s="113"/>
      <c r="V51" s="110"/>
      <c r="W51" s="111"/>
      <c r="X51" s="111"/>
      <c r="Y51" s="112"/>
      <c r="Z51" s="111"/>
      <c r="AA51" s="113"/>
      <c r="AB51" s="122"/>
    </row>
    <row r="52" spans="2:28" ht="13.5">
      <c r="B52" s="18">
        <v>7</v>
      </c>
      <c r="C52" s="33" t="s">
        <v>31</v>
      </c>
      <c r="D52" s="44">
        <v>5</v>
      </c>
      <c r="E52" s="40" t="str">
        <f t="shared" si="0"/>
        <v>栗東Ｂ</v>
      </c>
      <c r="F52" s="40" t="s">
        <v>55</v>
      </c>
      <c r="G52" s="48">
        <v>6</v>
      </c>
      <c r="H52" s="41" t="str">
        <f t="shared" si="1"/>
        <v>大宝</v>
      </c>
      <c r="I52" s="42" t="str">
        <f>H52</f>
        <v>大宝</v>
      </c>
      <c r="J52" s="51">
        <v>5</v>
      </c>
      <c r="K52" s="40" t="str">
        <f t="shared" si="2"/>
        <v>治田ＥＸ</v>
      </c>
      <c r="L52" s="40" t="s">
        <v>55</v>
      </c>
      <c r="M52" s="48">
        <v>6</v>
      </c>
      <c r="N52" s="41" t="str">
        <f t="shared" si="3"/>
        <v>打出</v>
      </c>
      <c r="O52" s="42" t="str">
        <f>N52</f>
        <v>打出</v>
      </c>
      <c r="P52" s="110"/>
      <c r="Q52" s="111"/>
      <c r="R52" s="111"/>
      <c r="S52" s="112"/>
      <c r="T52" s="111"/>
      <c r="U52" s="113"/>
      <c r="V52" s="110"/>
      <c r="W52" s="111"/>
      <c r="X52" s="111"/>
      <c r="Y52" s="112"/>
      <c r="Z52" s="111"/>
      <c r="AA52" s="113"/>
      <c r="AB52" s="122"/>
    </row>
    <row r="53" spans="2:28" ht="13.5">
      <c r="B53" s="18">
        <v>8</v>
      </c>
      <c r="C53" s="33" t="s">
        <v>32</v>
      </c>
      <c r="D53" s="44"/>
      <c r="E53" s="40"/>
      <c r="F53" s="40"/>
      <c r="G53" s="47"/>
      <c r="H53" s="41"/>
      <c r="I53" s="42"/>
      <c r="J53" s="51"/>
      <c r="K53" s="40"/>
      <c r="L53" s="40"/>
      <c r="M53" s="47"/>
      <c r="N53" s="41"/>
      <c r="O53" s="42"/>
      <c r="P53" s="110"/>
      <c r="Q53" s="111"/>
      <c r="R53" s="111"/>
      <c r="S53" s="112"/>
      <c r="T53" s="111"/>
      <c r="U53" s="113"/>
      <c r="V53" s="110"/>
      <c r="W53" s="111"/>
      <c r="X53" s="111"/>
      <c r="Y53" s="112"/>
      <c r="Z53" s="111"/>
      <c r="AA53" s="113"/>
      <c r="AB53" s="122"/>
    </row>
    <row r="54" spans="2:28" ht="13.5">
      <c r="B54" s="18">
        <v>9</v>
      </c>
      <c r="C54" s="33" t="s">
        <v>33</v>
      </c>
      <c r="D54" s="44">
        <v>1</v>
      </c>
      <c r="E54" s="40" t="str">
        <f t="shared" si="0"/>
        <v>アズー</v>
      </c>
      <c r="F54" s="40" t="s">
        <v>55</v>
      </c>
      <c r="G54" s="48">
        <v>4</v>
      </c>
      <c r="H54" s="41" t="str">
        <f t="shared" si="1"/>
        <v>湖東</v>
      </c>
      <c r="I54" s="42" t="str">
        <f>E54</f>
        <v>アズー</v>
      </c>
      <c r="J54" s="51">
        <v>1</v>
      </c>
      <c r="K54" s="40" t="str">
        <f t="shared" si="2"/>
        <v>南郷</v>
      </c>
      <c r="L54" s="40" t="s">
        <v>55</v>
      </c>
      <c r="M54" s="48">
        <v>4</v>
      </c>
      <c r="N54" s="41" t="str">
        <f t="shared" si="3"/>
        <v>栗東Ｄ</v>
      </c>
      <c r="O54" s="42" t="str">
        <f>K54</f>
        <v>南郷</v>
      </c>
      <c r="P54" s="110"/>
      <c r="Q54" s="111"/>
      <c r="R54" s="111"/>
      <c r="S54" s="112"/>
      <c r="T54" s="111"/>
      <c r="U54" s="113"/>
      <c r="V54" s="110"/>
      <c r="W54" s="111"/>
      <c r="X54" s="111"/>
      <c r="Y54" s="112"/>
      <c r="Z54" s="111"/>
      <c r="AA54" s="113"/>
      <c r="AB54" s="122"/>
    </row>
    <row r="55" spans="2:28" ht="13.5">
      <c r="B55" s="18">
        <v>10</v>
      </c>
      <c r="C55" s="33" t="s">
        <v>34</v>
      </c>
      <c r="D55" s="44">
        <v>2</v>
      </c>
      <c r="E55" s="40" t="str">
        <f t="shared" si="0"/>
        <v>栗東Ａ</v>
      </c>
      <c r="F55" s="40" t="s">
        <v>55</v>
      </c>
      <c r="G55" s="48">
        <v>6</v>
      </c>
      <c r="H55" s="41" t="str">
        <f t="shared" si="1"/>
        <v>大宝</v>
      </c>
      <c r="I55" s="42" t="str">
        <f>H55</f>
        <v>大宝</v>
      </c>
      <c r="J55" s="51">
        <v>2</v>
      </c>
      <c r="K55" s="152" t="str">
        <f t="shared" si="2"/>
        <v>聖泉</v>
      </c>
      <c r="L55" s="40" t="s">
        <v>55</v>
      </c>
      <c r="M55" s="48">
        <v>6</v>
      </c>
      <c r="N55" s="41" t="str">
        <f t="shared" si="3"/>
        <v>打出</v>
      </c>
      <c r="O55" s="42" t="str">
        <f>N55</f>
        <v>打出</v>
      </c>
      <c r="P55" s="110"/>
      <c r="Q55" s="111"/>
      <c r="R55" s="111"/>
      <c r="S55" s="112"/>
      <c r="T55" s="111"/>
      <c r="U55" s="113"/>
      <c r="V55" s="110"/>
      <c r="W55" s="111"/>
      <c r="X55" s="111"/>
      <c r="Y55" s="112"/>
      <c r="Z55" s="111"/>
      <c r="AA55" s="113"/>
      <c r="AB55" s="122"/>
    </row>
    <row r="56" spans="2:28" ht="13.5">
      <c r="B56" s="18">
        <v>11</v>
      </c>
      <c r="C56" s="33" t="s">
        <v>35</v>
      </c>
      <c r="D56" s="44">
        <v>4</v>
      </c>
      <c r="E56" s="40" t="str">
        <f t="shared" si="0"/>
        <v>湖東</v>
      </c>
      <c r="F56" s="40" t="s">
        <v>55</v>
      </c>
      <c r="G56" s="48">
        <v>5</v>
      </c>
      <c r="H56" s="41" t="str">
        <f t="shared" si="1"/>
        <v>栗東Ｂ</v>
      </c>
      <c r="I56" s="42" t="str">
        <f>E56</f>
        <v>湖東</v>
      </c>
      <c r="J56" s="51">
        <v>4</v>
      </c>
      <c r="K56" s="40" t="str">
        <f t="shared" si="2"/>
        <v>栗東Ｄ</v>
      </c>
      <c r="L56" s="40" t="s">
        <v>55</v>
      </c>
      <c r="M56" s="48">
        <v>5</v>
      </c>
      <c r="N56" s="41" t="str">
        <f t="shared" si="3"/>
        <v>治田ＥＸ</v>
      </c>
      <c r="O56" s="42" t="str">
        <f>K56</f>
        <v>栗東Ｄ</v>
      </c>
      <c r="P56" s="110"/>
      <c r="Q56" s="111"/>
      <c r="R56" s="111"/>
      <c r="S56" s="112"/>
      <c r="T56" s="111"/>
      <c r="U56" s="113"/>
      <c r="V56" s="110"/>
      <c r="W56" s="111"/>
      <c r="X56" s="111"/>
      <c r="Y56" s="112"/>
      <c r="Z56" s="111"/>
      <c r="AA56" s="113"/>
      <c r="AB56" s="122"/>
    </row>
    <row r="57" spans="2:28" ht="13.5">
      <c r="B57" s="18">
        <v>12</v>
      </c>
      <c r="C57" s="33" t="s">
        <v>36</v>
      </c>
      <c r="D57" s="44">
        <v>2</v>
      </c>
      <c r="E57" s="40" t="str">
        <f t="shared" si="0"/>
        <v>栗東Ａ</v>
      </c>
      <c r="F57" s="40" t="s">
        <v>55</v>
      </c>
      <c r="G57" s="48">
        <v>3</v>
      </c>
      <c r="H57" s="41" t="str">
        <f t="shared" si="1"/>
        <v>唐崎</v>
      </c>
      <c r="I57" s="42" t="str">
        <f>E57</f>
        <v>栗東Ａ</v>
      </c>
      <c r="J57" s="51">
        <v>2</v>
      </c>
      <c r="K57" s="152" t="str">
        <f t="shared" si="2"/>
        <v>聖泉</v>
      </c>
      <c r="L57" s="40" t="s">
        <v>55</v>
      </c>
      <c r="M57" s="48">
        <v>3</v>
      </c>
      <c r="N57" s="41" t="str">
        <f t="shared" si="3"/>
        <v>栗東Ｃ</v>
      </c>
      <c r="O57" s="151" t="str">
        <f>K57</f>
        <v>聖泉</v>
      </c>
      <c r="P57" s="110"/>
      <c r="Q57" s="111"/>
      <c r="R57" s="111"/>
      <c r="S57" s="112"/>
      <c r="T57" s="111"/>
      <c r="U57" s="113"/>
      <c r="V57" s="110"/>
      <c r="W57" s="111"/>
      <c r="X57" s="111"/>
      <c r="Y57" s="112"/>
      <c r="Z57" s="111"/>
      <c r="AA57" s="113"/>
      <c r="AB57" s="122"/>
    </row>
    <row r="58" spans="2:28" ht="13.5" customHeight="1">
      <c r="B58" s="18">
        <v>13</v>
      </c>
      <c r="C58" s="33" t="s">
        <v>37</v>
      </c>
      <c r="D58" s="44">
        <v>1</v>
      </c>
      <c r="E58" s="40" t="str">
        <f t="shared" si="0"/>
        <v>アズー</v>
      </c>
      <c r="F58" s="40" t="s">
        <v>55</v>
      </c>
      <c r="G58" s="48">
        <v>5</v>
      </c>
      <c r="H58" s="41" t="str">
        <f t="shared" si="1"/>
        <v>栗東Ｂ</v>
      </c>
      <c r="I58" s="42" t="str">
        <f>H58</f>
        <v>栗東Ｂ</v>
      </c>
      <c r="J58" s="51">
        <v>1</v>
      </c>
      <c r="K58" s="40" t="str">
        <f t="shared" si="2"/>
        <v>南郷</v>
      </c>
      <c r="L58" s="40" t="s">
        <v>55</v>
      </c>
      <c r="M58" s="48">
        <v>5</v>
      </c>
      <c r="N58" s="41" t="str">
        <f t="shared" si="3"/>
        <v>治田ＥＸ</v>
      </c>
      <c r="O58" s="42" t="str">
        <f>N58</f>
        <v>治田ＥＸ</v>
      </c>
      <c r="P58" s="110"/>
      <c r="Q58" s="111"/>
      <c r="R58" s="111"/>
      <c r="S58" s="112"/>
      <c r="T58" s="111"/>
      <c r="U58" s="113"/>
      <c r="V58" s="110"/>
      <c r="W58" s="111"/>
      <c r="X58" s="111"/>
      <c r="Y58" s="112"/>
      <c r="Z58" s="111"/>
      <c r="AA58" s="113"/>
      <c r="AB58" s="122"/>
    </row>
    <row r="59" spans="2:28" ht="13.5" customHeight="1">
      <c r="B59" s="23">
        <v>14</v>
      </c>
      <c r="C59" s="35" t="s">
        <v>38</v>
      </c>
      <c r="D59" s="46">
        <v>3</v>
      </c>
      <c r="E59" s="40" t="str">
        <f t="shared" si="0"/>
        <v>唐崎</v>
      </c>
      <c r="F59" s="40" t="s">
        <v>55</v>
      </c>
      <c r="G59" s="49">
        <v>6</v>
      </c>
      <c r="H59" s="41" t="str">
        <f t="shared" si="1"/>
        <v>大宝</v>
      </c>
      <c r="I59" s="43" t="str">
        <f>E59</f>
        <v>唐崎</v>
      </c>
      <c r="J59" s="52">
        <v>3</v>
      </c>
      <c r="K59" s="40" t="str">
        <f t="shared" si="2"/>
        <v>栗東Ｃ</v>
      </c>
      <c r="L59" s="40" t="s">
        <v>55</v>
      </c>
      <c r="M59" s="49">
        <v>6</v>
      </c>
      <c r="N59" s="41" t="str">
        <f t="shared" si="3"/>
        <v>打出</v>
      </c>
      <c r="O59" s="43" t="str">
        <f>K59</f>
        <v>栗東Ｃ</v>
      </c>
      <c r="P59" s="114"/>
      <c r="Q59" s="111"/>
      <c r="R59" s="111"/>
      <c r="S59" s="112"/>
      <c r="T59" s="111"/>
      <c r="U59" s="115"/>
      <c r="V59" s="114"/>
      <c r="W59" s="111"/>
      <c r="X59" s="111"/>
      <c r="Y59" s="112"/>
      <c r="Z59" s="111"/>
      <c r="AA59" s="115"/>
      <c r="AB59" s="122"/>
    </row>
    <row r="60" spans="2:28" ht="13.5" customHeight="1" thickBot="1">
      <c r="B60" s="24">
        <v>15</v>
      </c>
      <c r="C60" s="36" t="s">
        <v>50</v>
      </c>
      <c r="D60" s="24"/>
      <c r="E60" s="16"/>
      <c r="F60" s="16"/>
      <c r="G60" s="16"/>
      <c r="H60" s="38"/>
      <c r="I60" s="25"/>
      <c r="J60" s="53"/>
      <c r="K60" s="16"/>
      <c r="L60" s="16"/>
      <c r="M60" s="54"/>
      <c r="N60" s="38"/>
      <c r="O60" s="26"/>
      <c r="P60" s="116"/>
      <c r="Q60" s="109"/>
      <c r="R60" s="109"/>
      <c r="S60" s="117"/>
      <c r="T60" s="109"/>
      <c r="U60" s="118"/>
      <c r="V60" s="116"/>
      <c r="W60" s="109"/>
      <c r="X60" s="109"/>
      <c r="Y60" s="117"/>
      <c r="Z60" s="109"/>
      <c r="AA60" s="108"/>
      <c r="AB60" s="122"/>
    </row>
    <row r="61" spans="2:27" ht="13.5" customHeight="1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30"/>
      <c r="Q61" s="130"/>
      <c r="R61" s="130"/>
      <c r="S61" s="130"/>
      <c r="T61" s="130"/>
      <c r="U61" s="131"/>
      <c r="V61" s="131"/>
      <c r="W61" s="131"/>
      <c r="X61" s="131"/>
      <c r="Y61" s="131"/>
      <c r="Z61" s="131"/>
      <c r="AA61" s="131"/>
    </row>
    <row r="63" spans="1:27" ht="13.5">
      <c r="A63" s="124" t="s">
        <v>61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</row>
    <row r="64" spans="1:27" ht="12.75" customHeight="1">
      <c r="A64" s="104" t="s">
        <v>60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</row>
    <row r="65" spans="1:27" ht="16.5" customHeight="1">
      <c r="A65" s="105" t="s">
        <v>62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</sheetData>
  <sheetProtection/>
  <mergeCells count="39">
    <mergeCell ref="E13:I13"/>
    <mergeCell ref="E9:I9"/>
    <mergeCell ref="K12:O12"/>
    <mergeCell ref="E12:I12"/>
    <mergeCell ref="K9:O9"/>
    <mergeCell ref="D8:H8"/>
    <mergeCell ref="J8:N8"/>
    <mergeCell ref="P8:T8"/>
    <mergeCell ref="V8:Z8"/>
    <mergeCell ref="E11:I11"/>
    <mergeCell ref="W45:AA45"/>
    <mergeCell ref="Q12:U12"/>
    <mergeCell ref="K13:O13"/>
    <mergeCell ref="W13:AA13"/>
    <mergeCell ref="K14:O14"/>
    <mergeCell ref="Q13:U13"/>
    <mergeCell ref="C24:Y24"/>
    <mergeCell ref="B44:O44"/>
    <mergeCell ref="E14:I14"/>
    <mergeCell ref="A1:AA1"/>
    <mergeCell ref="W14:AA14"/>
    <mergeCell ref="Q14:U14"/>
    <mergeCell ref="E10:I10"/>
    <mergeCell ref="W9:AA9"/>
    <mergeCell ref="W10:AA10"/>
    <mergeCell ref="W11:AA11"/>
    <mergeCell ref="Q9:U9"/>
    <mergeCell ref="Q11:U11"/>
    <mergeCell ref="Q10:U10"/>
    <mergeCell ref="A63:AA63"/>
    <mergeCell ref="E45:I45"/>
    <mergeCell ref="A2:AA2"/>
    <mergeCell ref="K45:O45"/>
    <mergeCell ref="B61:AA61"/>
    <mergeCell ref="W12:AA12"/>
    <mergeCell ref="A4:AA4"/>
    <mergeCell ref="Q45:U45"/>
    <mergeCell ref="K10:O10"/>
    <mergeCell ref="K11:O11"/>
  </mergeCells>
  <printOptions horizontalCentered="1" verticalCentered="1"/>
  <pageMargins left="0" right="0" top="0" bottom="0" header="0.2362204724409449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85" zoomScaleNormal="85" zoomScalePageLayoutView="0" workbookViewId="0" topLeftCell="A1">
      <selection activeCell="V15" sqref="V15"/>
    </sheetView>
  </sheetViews>
  <sheetFormatPr defaultColWidth="9.00390625" defaultRowHeight="13.5"/>
  <cols>
    <col min="1" max="1" width="0.6171875" style="55" customWidth="1"/>
    <col min="2" max="2" width="1.875" style="55" customWidth="1"/>
    <col min="3" max="3" width="10.00390625" style="55" customWidth="1"/>
    <col min="4" max="4" width="2.125" style="55" customWidth="1"/>
    <col min="5" max="5" width="8.125" style="55" customWidth="1"/>
    <col min="6" max="6" width="1.875" style="55" customWidth="1"/>
    <col min="7" max="7" width="8.125" style="55" customWidth="1"/>
    <col min="8" max="8" width="1.875" style="55" customWidth="1"/>
    <col min="9" max="9" width="8.125" style="55" customWidth="1"/>
    <col min="10" max="10" width="1.875" style="55" customWidth="1"/>
    <col min="11" max="11" width="8.125" style="55" customWidth="1"/>
    <col min="12" max="12" width="1.875" style="55" customWidth="1"/>
    <col min="13" max="13" width="8.125" style="55" customWidth="1"/>
    <col min="14" max="14" width="1.875" style="55" customWidth="1"/>
    <col min="15" max="15" width="8.125" style="55" customWidth="1"/>
    <col min="16" max="18" width="4.375" style="55" customWidth="1"/>
    <col min="19" max="19" width="5.00390625" style="55" customWidth="1"/>
    <col min="20" max="16384" width="9.00390625" style="55" customWidth="1"/>
  </cols>
  <sheetData>
    <row r="1" spans="3:19" ht="22.5" customHeight="1" thickBot="1">
      <c r="C1" s="147" t="str">
        <f>ﾀｲﾑﾃｰﾌﾞﾙ!A1</f>
        <v>第20回５節ポニーフットサル交流大会（Ｕ－9）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 t="str">
        <f>ﾀｲﾑﾃｰﾌﾞﾙ!E5</f>
        <v>２０１３年９月２９日(日）</v>
      </c>
      <c r="P1" s="147"/>
      <c r="Q1" s="147"/>
      <c r="R1" s="147"/>
      <c r="S1" s="147"/>
    </row>
    <row r="2" spans="2:20" ht="18.75" customHeight="1">
      <c r="B2" s="56"/>
      <c r="C2" s="57"/>
      <c r="D2" s="58">
        <v>1</v>
      </c>
      <c r="E2" s="59"/>
      <c r="F2" s="60">
        <v>2</v>
      </c>
      <c r="G2" s="59"/>
      <c r="H2" s="60">
        <v>3</v>
      </c>
      <c r="I2" s="59"/>
      <c r="J2" s="61">
        <v>4</v>
      </c>
      <c r="K2" s="59"/>
      <c r="L2" s="61">
        <v>5</v>
      </c>
      <c r="M2" s="59"/>
      <c r="N2" s="60">
        <v>6</v>
      </c>
      <c r="O2" s="62"/>
      <c r="P2" s="143" t="s">
        <v>41</v>
      </c>
      <c r="Q2" s="145" t="s">
        <v>56</v>
      </c>
      <c r="R2" s="145" t="s">
        <v>57</v>
      </c>
      <c r="S2" s="141" t="s">
        <v>40</v>
      </c>
      <c r="T2" s="63"/>
    </row>
    <row r="3" spans="2:20" ht="18.75" customHeight="1" thickBot="1">
      <c r="B3" s="64"/>
      <c r="C3" s="65" t="str">
        <f>ﾀｲﾑﾃｰﾌﾞﾙ!D8</f>
        <v>Ｕ－9（Ｃコート）</v>
      </c>
      <c r="D3" s="66"/>
      <c r="E3" s="100" t="str">
        <f>VLOOKUP(D2,$B$4:$C$9,2)</f>
        <v>アズー</v>
      </c>
      <c r="F3" s="101"/>
      <c r="G3" s="100" t="str">
        <f aca="true" t="shared" si="0" ref="G3:O3">VLOOKUP(F2,$B$4:$C$9,2)</f>
        <v>栗東Ａ</v>
      </c>
      <c r="H3" s="101"/>
      <c r="I3" s="100" t="str">
        <f t="shared" si="0"/>
        <v>唐崎</v>
      </c>
      <c r="J3" s="101"/>
      <c r="K3" s="100" t="str">
        <f t="shared" si="0"/>
        <v>湖東</v>
      </c>
      <c r="L3" s="101"/>
      <c r="M3" s="100" t="str">
        <f t="shared" si="0"/>
        <v>栗東Ｂ</v>
      </c>
      <c r="N3" s="102"/>
      <c r="O3" s="88" t="str">
        <f t="shared" si="0"/>
        <v>大宝</v>
      </c>
      <c r="P3" s="144"/>
      <c r="Q3" s="146"/>
      <c r="R3" s="146"/>
      <c r="S3" s="142"/>
      <c r="T3" s="63"/>
    </row>
    <row r="4" spans="1:20" ht="21" customHeight="1">
      <c r="A4" s="68"/>
      <c r="B4" s="69">
        <v>1</v>
      </c>
      <c r="C4" s="70" t="str">
        <f>VLOOKUP(B4,ﾀｲﾑﾃｰﾌﾞﾙ!$D$9:$I$14,2)</f>
        <v>アズー</v>
      </c>
      <c r="D4" s="69"/>
      <c r="E4" s="71" t="s">
        <v>51</v>
      </c>
      <c r="F4" s="72"/>
      <c r="G4" s="73"/>
      <c r="H4" s="72"/>
      <c r="I4" s="71"/>
      <c r="J4" s="74"/>
      <c r="K4" s="71"/>
      <c r="L4" s="74"/>
      <c r="M4" s="71"/>
      <c r="N4" s="75"/>
      <c r="O4" s="76" t="s">
        <v>51</v>
      </c>
      <c r="P4" s="77"/>
      <c r="Q4" s="78"/>
      <c r="R4" s="78"/>
      <c r="S4" s="79"/>
      <c r="T4" s="63"/>
    </row>
    <row r="5" spans="1:20" ht="21" customHeight="1">
      <c r="A5" s="68"/>
      <c r="B5" s="80">
        <v>2</v>
      </c>
      <c r="C5" s="81" t="str">
        <f>VLOOKUP(B5,ﾀｲﾑﾃｰﾌﾞﾙ!$D$9:$I$14,2)</f>
        <v>栗東Ａ</v>
      </c>
      <c r="D5" s="80"/>
      <c r="E5" s="71"/>
      <c r="F5" s="76"/>
      <c r="G5" s="73" t="s">
        <v>51</v>
      </c>
      <c r="H5" s="76"/>
      <c r="I5" s="73"/>
      <c r="J5" s="82"/>
      <c r="K5" s="73"/>
      <c r="L5" s="82"/>
      <c r="M5" s="73" t="s">
        <v>51</v>
      </c>
      <c r="N5" s="76"/>
      <c r="O5" s="83"/>
      <c r="P5" s="84"/>
      <c r="Q5" s="85"/>
      <c r="R5" s="85"/>
      <c r="S5" s="86"/>
      <c r="T5" s="63"/>
    </row>
    <row r="6" spans="2:20" ht="21" customHeight="1">
      <c r="B6" s="87">
        <v>3</v>
      </c>
      <c r="C6" s="81" t="str">
        <f>VLOOKUP(B6,ﾀｲﾑﾃｰﾌﾞﾙ!$D$9:$I$14,2)</f>
        <v>唐崎</v>
      </c>
      <c r="D6" s="80"/>
      <c r="E6" s="73"/>
      <c r="F6" s="76"/>
      <c r="G6" s="73"/>
      <c r="H6" s="76"/>
      <c r="I6" s="73" t="s">
        <v>51</v>
      </c>
      <c r="J6" s="82"/>
      <c r="K6" s="73" t="s">
        <v>51</v>
      </c>
      <c r="L6" s="82"/>
      <c r="M6" s="73"/>
      <c r="N6" s="76"/>
      <c r="O6" s="83"/>
      <c r="P6" s="84"/>
      <c r="Q6" s="85"/>
      <c r="R6" s="85"/>
      <c r="S6" s="86"/>
      <c r="T6" s="63"/>
    </row>
    <row r="7" spans="2:20" ht="21" customHeight="1">
      <c r="B7" s="87">
        <v>4</v>
      </c>
      <c r="C7" s="81" t="str">
        <f>VLOOKUP(B7,ﾀｲﾑﾃｰﾌﾞﾙ!$D$9:$I$14,2)</f>
        <v>湖東</v>
      </c>
      <c r="D7" s="80"/>
      <c r="E7" s="73"/>
      <c r="F7" s="76"/>
      <c r="G7" s="73"/>
      <c r="H7" s="76"/>
      <c r="I7" s="73" t="s">
        <v>51</v>
      </c>
      <c r="J7" s="82"/>
      <c r="K7" s="73" t="s">
        <v>51</v>
      </c>
      <c r="L7" s="82"/>
      <c r="M7" s="73"/>
      <c r="N7" s="76"/>
      <c r="O7" s="83"/>
      <c r="P7" s="84"/>
      <c r="Q7" s="85"/>
      <c r="R7" s="85"/>
      <c r="S7" s="86"/>
      <c r="T7" s="63"/>
    </row>
    <row r="8" spans="2:20" ht="21" customHeight="1">
      <c r="B8" s="87">
        <v>5</v>
      </c>
      <c r="C8" s="81" t="str">
        <f>VLOOKUP(B8,ﾀｲﾑﾃｰﾌﾞﾙ!$D$9:$I$14,2)</f>
        <v>栗東Ｂ</v>
      </c>
      <c r="D8" s="80"/>
      <c r="E8" s="73"/>
      <c r="F8" s="76"/>
      <c r="G8" s="73" t="s">
        <v>51</v>
      </c>
      <c r="H8" s="76"/>
      <c r="I8" s="73"/>
      <c r="J8" s="82"/>
      <c r="K8" s="73"/>
      <c r="L8" s="82"/>
      <c r="M8" s="73" t="s">
        <v>51</v>
      </c>
      <c r="N8" s="76"/>
      <c r="O8" s="83"/>
      <c r="P8" s="84"/>
      <c r="Q8" s="85"/>
      <c r="R8" s="85"/>
      <c r="S8" s="86"/>
      <c r="T8" s="63"/>
    </row>
    <row r="9" spans="2:20" ht="21" customHeight="1" thickBot="1">
      <c r="B9" s="64">
        <v>6</v>
      </c>
      <c r="C9" s="88" t="str">
        <f>VLOOKUP(B9,ﾀｲﾑﾃｰﾌﾞﾙ!$D$9:$I$14,2)</f>
        <v>大宝</v>
      </c>
      <c r="D9" s="64"/>
      <c r="E9" s="89" t="s">
        <v>51</v>
      </c>
      <c r="F9" s="90"/>
      <c r="G9" s="91"/>
      <c r="H9" s="92"/>
      <c r="I9" s="89"/>
      <c r="J9" s="93"/>
      <c r="K9" s="89"/>
      <c r="L9" s="93"/>
      <c r="M9" s="89"/>
      <c r="N9" s="92"/>
      <c r="O9" s="94" t="s">
        <v>51</v>
      </c>
      <c r="P9" s="67"/>
      <c r="Q9" s="95"/>
      <c r="R9" s="95"/>
      <c r="S9" s="96"/>
      <c r="T9" s="63"/>
    </row>
    <row r="10" spans="2:20" s="29" customFormat="1" ht="18.75" customHeight="1">
      <c r="B10" s="19"/>
      <c r="C10" s="19"/>
      <c r="D10" s="19"/>
      <c r="E10" s="19" t="s">
        <v>42</v>
      </c>
      <c r="F10" s="99"/>
      <c r="G10" s="19"/>
      <c r="H10" s="99"/>
      <c r="I10" s="19" t="s">
        <v>43</v>
      </c>
      <c r="J10" s="99"/>
      <c r="K10" s="19"/>
      <c r="L10" s="99"/>
      <c r="M10" s="19" t="s">
        <v>44</v>
      </c>
      <c r="N10" s="19"/>
      <c r="O10" s="19"/>
      <c r="P10" s="19"/>
      <c r="Q10" s="19"/>
      <c r="R10" s="19"/>
      <c r="S10" s="19"/>
      <c r="T10" s="19"/>
    </row>
    <row r="11" spans="2:20" ht="18.75" customHeight="1" thickBot="1">
      <c r="B11" s="63"/>
      <c r="C11" s="63"/>
      <c r="D11" s="63"/>
      <c r="E11" s="63"/>
      <c r="F11" s="97"/>
      <c r="G11" s="63"/>
      <c r="H11" s="97"/>
      <c r="I11" s="63"/>
      <c r="J11" s="97"/>
      <c r="K11" s="63"/>
      <c r="L11" s="97"/>
      <c r="M11" s="63"/>
      <c r="N11" s="63"/>
      <c r="O11" s="63"/>
      <c r="P11" s="63"/>
      <c r="Q11" s="63"/>
      <c r="R11" s="63"/>
      <c r="S11" s="63"/>
      <c r="T11" s="63"/>
    </row>
    <row r="12" spans="2:20" ht="18.75" customHeight="1">
      <c r="B12" s="56"/>
      <c r="C12" s="57"/>
      <c r="D12" s="58">
        <v>1</v>
      </c>
      <c r="E12" s="59"/>
      <c r="F12" s="60">
        <v>2</v>
      </c>
      <c r="G12" s="59"/>
      <c r="H12" s="60">
        <v>3</v>
      </c>
      <c r="I12" s="59"/>
      <c r="J12" s="61">
        <v>4</v>
      </c>
      <c r="K12" s="59"/>
      <c r="L12" s="61">
        <v>5</v>
      </c>
      <c r="M12" s="59"/>
      <c r="N12" s="60">
        <v>6</v>
      </c>
      <c r="O12" s="62"/>
      <c r="P12" s="143" t="s">
        <v>41</v>
      </c>
      <c r="Q12" s="145" t="s">
        <v>58</v>
      </c>
      <c r="R12" s="145" t="s">
        <v>59</v>
      </c>
      <c r="S12" s="141" t="s">
        <v>40</v>
      </c>
      <c r="T12" s="63"/>
    </row>
    <row r="13" spans="2:20" ht="18.75" customHeight="1" thickBot="1">
      <c r="B13" s="64"/>
      <c r="C13" s="65" t="str">
        <f>ﾀｲﾑﾃｰﾌﾞﾙ!J8</f>
        <v>Ｕ－9（Ｄコート）</v>
      </c>
      <c r="D13" s="66"/>
      <c r="E13" s="100" t="str">
        <f>VLOOKUP(D12,$B$14:$C$19,2)</f>
        <v>南郷</v>
      </c>
      <c r="F13" s="101"/>
      <c r="G13" s="100" t="str">
        <f aca="true" t="shared" si="1" ref="G13:O13">VLOOKUP(F12,$B$14:$C$19,2)</f>
        <v>聖泉</v>
      </c>
      <c r="H13" s="101"/>
      <c r="I13" s="100" t="str">
        <f t="shared" si="1"/>
        <v>栗東Ｃ</v>
      </c>
      <c r="J13" s="101"/>
      <c r="K13" s="100" t="str">
        <f t="shared" si="1"/>
        <v>栗東Ｄ</v>
      </c>
      <c r="L13" s="101"/>
      <c r="M13" s="100" t="str">
        <f t="shared" si="1"/>
        <v>治田ＥＸ</v>
      </c>
      <c r="N13" s="102"/>
      <c r="O13" s="88" t="str">
        <f t="shared" si="1"/>
        <v>打出</v>
      </c>
      <c r="P13" s="144"/>
      <c r="Q13" s="146"/>
      <c r="R13" s="146"/>
      <c r="S13" s="142"/>
      <c r="T13" s="63"/>
    </row>
    <row r="14" spans="1:20" ht="21" customHeight="1">
      <c r="A14" s="68"/>
      <c r="B14" s="69">
        <v>1</v>
      </c>
      <c r="C14" s="70" t="str">
        <f>VLOOKUP(B14,ﾀｲﾑﾃｰﾌﾞﾙ!$J$9:$O$14,2)</f>
        <v>南郷</v>
      </c>
      <c r="D14" s="69"/>
      <c r="E14" s="71" t="s">
        <v>51</v>
      </c>
      <c r="F14" s="72"/>
      <c r="G14" s="73"/>
      <c r="H14" s="72"/>
      <c r="I14" s="71"/>
      <c r="J14" s="74"/>
      <c r="K14" s="71"/>
      <c r="L14" s="74"/>
      <c r="M14" s="71"/>
      <c r="N14" s="75"/>
      <c r="O14" s="76" t="s">
        <v>51</v>
      </c>
      <c r="P14" s="77"/>
      <c r="Q14" s="78"/>
      <c r="R14" s="78"/>
      <c r="S14" s="79"/>
      <c r="T14" s="63"/>
    </row>
    <row r="15" spans="1:20" ht="21" customHeight="1">
      <c r="A15" s="68"/>
      <c r="B15" s="80">
        <v>2</v>
      </c>
      <c r="C15" s="81" t="str">
        <f>VLOOKUP(B15,ﾀｲﾑﾃｰﾌﾞﾙ!$J$9:$O$14,2)</f>
        <v>聖泉</v>
      </c>
      <c r="D15" s="80"/>
      <c r="E15" s="71"/>
      <c r="F15" s="76"/>
      <c r="G15" s="73" t="s">
        <v>51</v>
      </c>
      <c r="H15" s="76"/>
      <c r="I15" s="73"/>
      <c r="J15" s="82"/>
      <c r="K15" s="73"/>
      <c r="L15" s="82"/>
      <c r="M15" s="73" t="s">
        <v>51</v>
      </c>
      <c r="N15" s="76"/>
      <c r="O15" s="83"/>
      <c r="P15" s="84"/>
      <c r="Q15" s="85"/>
      <c r="R15" s="85"/>
      <c r="S15" s="86"/>
      <c r="T15" s="63"/>
    </row>
    <row r="16" spans="2:20" ht="21" customHeight="1">
      <c r="B16" s="87">
        <v>3</v>
      </c>
      <c r="C16" s="81" t="str">
        <f>VLOOKUP(B16,ﾀｲﾑﾃｰﾌﾞﾙ!$J$9:$O$14,2)</f>
        <v>栗東Ｃ</v>
      </c>
      <c r="D16" s="80"/>
      <c r="E16" s="73"/>
      <c r="F16" s="76"/>
      <c r="G16" s="73"/>
      <c r="H16" s="76"/>
      <c r="I16" s="73" t="s">
        <v>51</v>
      </c>
      <c r="J16" s="82"/>
      <c r="K16" s="73" t="s">
        <v>51</v>
      </c>
      <c r="L16" s="82"/>
      <c r="M16" s="73"/>
      <c r="N16" s="76"/>
      <c r="O16" s="83"/>
      <c r="P16" s="84"/>
      <c r="Q16" s="85"/>
      <c r="R16" s="85"/>
      <c r="S16" s="86"/>
      <c r="T16" s="63"/>
    </row>
    <row r="17" spans="1:20" ht="21" customHeight="1">
      <c r="A17" s="98"/>
      <c r="B17" s="87">
        <v>4</v>
      </c>
      <c r="C17" s="81" t="str">
        <f>VLOOKUP(B17,ﾀｲﾑﾃｰﾌﾞﾙ!$J$9:$O$14,2)</f>
        <v>栗東Ｄ</v>
      </c>
      <c r="D17" s="80"/>
      <c r="E17" s="73"/>
      <c r="F17" s="76"/>
      <c r="G17" s="73"/>
      <c r="H17" s="76"/>
      <c r="I17" s="73" t="s">
        <v>51</v>
      </c>
      <c r="J17" s="82"/>
      <c r="K17" s="73" t="s">
        <v>51</v>
      </c>
      <c r="L17" s="82"/>
      <c r="M17" s="73"/>
      <c r="N17" s="76"/>
      <c r="O17" s="83"/>
      <c r="P17" s="84"/>
      <c r="Q17" s="85"/>
      <c r="R17" s="85"/>
      <c r="S17" s="86"/>
      <c r="T17" s="63"/>
    </row>
    <row r="18" spans="2:20" ht="21" customHeight="1">
      <c r="B18" s="87">
        <v>5</v>
      </c>
      <c r="C18" s="81" t="str">
        <f>VLOOKUP(B18,ﾀｲﾑﾃｰﾌﾞﾙ!$J$9:$O$14,2)</f>
        <v>治田ＥＸ</v>
      </c>
      <c r="D18" s="80"/>
      <c r="E18" s="73"/>
      <c r="F18" s="76"/>
      <c r="G18" s="73" t="s">
        <v>51</v>
      </c>
      <c r="H18" s="76"/>
      <c r="I18" s="73"/>
      <c r="J18" s="82"/>
      <c r="K18" s="73"/>
      <c r="L18" s="82"/>
      <c r="M18" s="73" t="s">
        <v>51</v>
      </c>
      <c r="N18" s="76"/>
      <c r="O18" s="83"/>
      <c r="P18" s="84"/>
      <c r="Q18" s="85"/>
      <c r="R18" s="85"/>
      <c r="S18" s="86"/>
      <c r="T18" s="63"/>
    </row>
    <row r="19" spans="2:20" ht="21" customHeight="1" thickBot="1">
      <c r="B19" s="64">
        <v>6</v>
      </c>
      <c r="C19" s="88" t="str">
        <f>VLOOKUP(B19,ﾀｲﾑﾃｰﾌﾞﾙ!$J$9:$O$14,2)</f>
        <v>打出</v>
      </c>
      <c r="D19" s="64"/>
      <c r="E19" s="89" t="s">
        <v>51</v>
      </c>
      <c r="F19" s="90"/>
      <c r="G19" s="91"/>
      <c r="H19" s="92"/>
      <c r="I19" s="89"/>
      <c r="J19" s="93"/>
      <c r="K19" s="89"/>
      <c r="L19" s="93"/>
      <c r="M19" s="89"/>
      <c r="N19" s="92"/>
      <c r="O19" s="94" t="s">
        <v>51</v>
      </c>
      <c r="P19" s="67"/>
      <c r="Q19" s="95"/>
      <c r="R19" s="95"/>
      <c r="S19" s="96"/>
      <c r="T19" s="63"/>
    </row>
    <row r="20" spans="2:20" s="29" customFormat="1" ht="18.75" customHeight="1">
      <c r="B20" s="19"/>
      <c r="C20" s="19"/>
      <c r="D20" s="19"/>
      <c r="E20" s="19" t="s">
        <v>42</v>
      </c>
      <c r="F20" s="99"/>
      <c r="G20" s="19"/>
      <c r="H20" s="99"/>
      <c r="I20" s="19" t="s">
        <v>43</v>
      </c>
      <c r="J20" s="99"/>
      <c r="K20" s="19"/>
      <c r="L20" s="99"/>
      <c r="M20" s="19" t="s">
        <v>44</v>
      </c>
      <c r="N20" s="19"/>
      <c r="O20" s="19"/>
      <c r="P20" s="19"/>
      <c r="Q20" s="19"/>
      <c r="R20" s="19"/>
      <c r="S20" s="19"/>
      <c r="T20" s="19"/>
    </row>
    <row r="21" ht="18.75" customHeight="1"/>
    <row r="22" ht="18.75" customHeight="1"/>
    <row r="23" ht="18.7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spans="1:20" s="29" customFormat="1" ht="18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ht="18.75" customHeight="1"/>
    <row r="32" ht="18.75" customHeight="1"/>
    <row r="33" ht="18.75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spans="1:20" s="29" customFormat="1" ht="18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10">
    <mergeCell ref="C1:N1"/>
    <mergeCell ref="O1:S1"/>
    <mergeCell ref="P2:P3"/>
    <mergeCell ref="Q2:Q3"/>
    <mergeCell ref="R2:R3"/>
    <mergeCell ref="S2:S3"/>
    <mergeCell ref="S12:S13"/>
    <mergeCell ref="P12:P13"/>
    <mergeCell ref="R12:R13"/>
    <mergeCell ref="Q12:Q13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栗東FC</dc:creator>
  <cp:keywords/>
  <dc:description/>
  <cp:lastModifiedBy>*</cp:lastModifiedBy>
  <cp:lastPrinted>2013-09-25T23:16:29Z</cp:lastPrinted>
  <dcterms:created xsi:type="dcterms:W3CDTF">2005-03-12T20:16:14Z</dcterms:created>
  <dcterms:modified xsi:type="dcterms:W3CDTF">2013-09-25T23:16:32Z</dcterms:modified>
  <cp:category/>
  <cp:version/>
  <cp:contentType/>
  <cp:contentStatus/>
</cp:coreProperties>
</file>