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7995" activeTab="0"/>
  </bookViews>
  <sheets>
    <sheet name="ﾀｲﾑﾃｰﾌﾞﾙ" sheetId="1" r:id="rId1"/>
    <sheet name="結果表" sheetId="2" r:id="rId2"/>
  </sheets>
  <definedNames>
    <definedName name="_xlnm.Print_Area" localSheetId="0">'ﾀｲﾑﾃｰﾌﾞﾙ'!$A$1:$AA$62</definedName>
  </definedNames>
  <calcPr fullCalcOnLoad="1"/>
</workbook>
</file>

<file path=xl/sharedStrings.xml><?xml version="1.0" encoding="utf-8"?>
<sst xmlns="http://schemas.openxmlformats.org/spreadsheetml/2006/main" count="182" uniqueCount="95">
  <si>
    <t>（天候により中止する場合は、前日に決定し連絡致します。）</t>
  </si>
  <si>
    <t>[開催日]</t>
  </si>
  <si>
    <t>[会場]</t>
  </si>
  <si>
    <t>[参加チーム]</t>
  </si>
  <si>
    <t>[試合規則]</t>
  </si>
  <si>
    <t>試合人数：５名（GK１人）。交代はプレーに関係なく自由にできる。ただし、GKは、アウトオブプレーで交代すること。</t>
  </si>
  <si>
    <t>試合時間：１０分－３分－１０分</t>
  </si>
  <si>
    <t>キックイン方式。４秒以内に行う。５秒以上で相手ﾎﾞｰﾙになる。フリーキック、コーナーキックも同様に適用する。</t>
  </si>
  <si>
    <t>審判はしない。ゲームの結果を本部に連絡する。ゲームは、選手のセルフジャッジで行う。危険なプレーのみ審判が指導する。</t>
  </si>
  <si>
    <t>試合開始及び終了の合図は、タイムキーパーにより、一斉に行います。（ランニングタイム）</t>
  </si>
  <si>
    <t>ショルダーチャージやスライディングタックルは、反則である。ただし、プレーに関係しないスライディングは、反則ではない。</t>
  </si>
  <si>
    <t>GKは、５秒以上ﾎﾞｰﾙをキープできない。（ドリブルも含む）</t>
  </si>
  <si>
    <t>シューズは、ポイントの無い靴を使用すること。（サッカーシューズは使用できない）</t>
  </si>
  <si>
    <t>[試合方法]</t>
  </si>
  <si>
    <t>勝点（勝３点、引分１点、負０点）、得失点差、総得点の順で順位を決定します。</t>
  </si>
  <si>
    <t>全てが同じ場合は、そのチーム同士の対戦結果が優先します。</t>
  </si>
  <si>
    <t>もしも、対戦結果が引分の場合は、同順位とします。</t>
  </si>
  <si>
    <t>[表彰]</t>
  </si>
  <si>
    <t>各ブロック１位を表彰します。</t>
  </si>
  <si>
    <t>[その他]</t>
  </si>
  <si>
    <t>開会式、閉会式は行いません。試合時間に合わせておいでください。</t>
  </si>
  <si>
    <t>ゲームの後、相手ベンチへの挨拶は行いません。</t>
  </si>
  <si>
    <t>ごみは、各チームで必ず持って帰ってください。</t>
  </si>
  <si>
    <t>駐車場は、グランドの奥にあります。看板、標識に従って止めてください。独身寮の駐車場には決して駐車しないでください。</t>
  </si>
  <si>
    <t>時間</t>
  </si>
  <si>
    <t>―　実　施　要　項　―</t>
  </si>
  <si>
    <t>ｺﾞｰﾙｷｯｸはGKが手で投げる。（ｺﾞｰﾙｸﾘｱﾗﾝｽ）4秒以内にﾌﾟﾚｰすること。5秒以上＝相手ﾁｰﾑの間接ﾌﾘｰｷｯｸ（ﾍﾟﾅﾙﾃｨｰｴﾘｱ上）</t>
  </si>
  <si>
    <t>オフサイドなし。</t>
  </si>
  <si>
    <t>５チームのグループリーグ戦。</t>
  </si>
  <si>
    <t>ピッチ　：１６M×３０M    小ゴール（ハンドボールサイズ）</t>
  </si>
  <si>
    <t>得点</t>
  </si>
  <si>
    <t>総</t>
  </si>
  <si>
    <t>順位</t>
  </si>
  <si>
    <t>得</t>
  </si>
  <si>
    <t>勝点</t>
  </si>
  <si>
    <t>☆</t>
  </si>
  <si>
    <t>勝：○＝３点</t>
  </si>
  <si>
    <t>引分：△＝１点</t>
  </si>
  <si>
    <t>負：●＝０点</t>
  </si>
  <si>
    <t>失差</t>
  </si>
  <si>
    <t>審判</t>
  </si>
  <si>
    <t xml:space="preserve"> ９：００～</t>
  </si>
  <si>
    <t xml:space="preserve"> ９：３０～</t>
  </si>
  <si>
    <t>１０：００～</t>
  </si>
  <si>
    <t>１０：３０～</t>
  </si>
  <si>
    <t>１１：００～</t>
  </si>
  <si>
    <t>１１：３０～</t>
  </si>
  <si>
    <t>１２：００～</t>
  </si>
  <si>
    <t>１２：３０～</t>
  </si>
  <si>
    <t>１３：００～</t>
  </si>
  <si>
    <t>１３：３０～</t>
  </si>
  <si>
    <t>１４：００～</t>
  </si>
  <si>
    <t>１４：３０～</t>
  </si>
  <si>
    <t>１５：００～</t>
  </si>
  <si>
    <t>１５：３０～</t>
  </si>
  <si>
    <t>ＪＲＡ栗東トレーニングセンター総合グラウンド</t>
  </si>
  <si>
    <t xml:space="preserve">                                ― タ　イ　ム　テ　ー　ブ　ル ―</t>
  </si>
  <si>
    <t>☆</t>
  </si>
  <si>
    <t>電話、スーパー、コンビニなどは本部にお尋ねください。</t>
  </si>
  <si>
    <t>トイレは、バックネット横の建物にあります。</t>
  </si>
  <si>
    <t>－</t>
  </si>
  <si>
    <t>当日、参加できない場合は、貴様で責任をもってチームをお探しください。よろしくお願い致します。</t>
  </si>
  <si>
    <t>ホームページ　　http://www.eonet.ne.jp/~ritto-as/rittofc.html      Eメール　　npo-ritto@gaia.eonet.ne.jp</t>
  </si>
  <si>
    <t xml:space="preserve">GKは、手で投げる場合、又、ﾄﾞﾛｯﾌﾟｷｯｸやﾊﾟﾝﾄｷｯｸであっても、ﾊｰﾌｪｰﾗｲﾝを超えてはならない（ｺﾞｰﾙｸﾘｱﾗﾝｽも同じ）。
</t>
  </si>
  <si>
    <t>2012年11月25日(日）</t>
  </si>
  <si>
    <t>Ｕ-９(Ａコート）</t>
  </si>
  <si>
    <t>Ｕ-９(Ｂコート）</t>
  </si>
  <si>
    <t>Ｕ-９(Ｃコート）</t>
  </si>
  <si>
    <t>Ｕ-９(Ｄコート）</t>
  </si>
  <si>
    <t>Ａコート</t>
  </si>
  <si>
    <t>Ｂコート</t>
  </si>
  <si>
    <t>Ｃコート</t>
  </si>
  <si>
    <t>Ｄコート</t>
  </si>
  <si>
    <t>栗東Ａ</t>
  </si>
  <si>
    <t>栗東Ｂ</t>
  </si>
  <si>
    <t>栗東Ｃ</t>
  </si>
  <si>
    <t>栗東Ｄ</t>
  </si>
  <si>
    <t>栗東Ｅ</t>
  </si>
  <si>
    <t>栗東Ｆ</t>
  </si>
  <si>
    <t>治田西</t>
  </si>
  <si>
    <t>大宝Ａ</t>
  </si>
  <si>
    <t>大宝Ｂ</t>
  </si>
  <si>
    <t>治田ＥＸ</t>
  </si>
  <si>
    <t>八幡</t>
  </si>
  <si>
    <t>唐崎</t>
  </si>
  <si>
    <t>レークウエスト</t>
  </si>
  <si>
    <t>ｵｰﾙｻｳｽ</t>
  </si>
  <si>
    <t>晴嵐Ａ</t>
  </si>
  <si>
    <t>晴嵐Ｂ</t>
  </si>
  <si>
    <t>晴嵐Ｃ</t>
  </si>
  <si>
    <t>柏木</t>
  </si>
  <si>
    <t>打出</t>
  </si>
  <si>
    <t>聖泉</t>
  </si>
  <si>
    <t>第１９回７節ポニーフットサル交流大会（Ｕー９）</t>
  </si>
  <si>
    <t>連絡先・・・総合型クラブ特定非営利活動法人（NPO法人）栗東ＦＣ 事務局長 織川　篤志 TEL（FAX）０７７－５５８－２６０２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</si>
</sst>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6"/>
      <name val="AR P丸ゴシック体M"/>
      <family val="3"/>
    </font>
    <font>
      <sz val="10"/>
      <name val="AR P丸ゴシック体M"/>
      <family val="3"/>
    </font>
    <font>
      <sz val="10.5"/>
      <name val="AR P丸ゴシック体M"/>
      <family val="3"/>
    </font>
    <font>
      <b/>
      <sz val="10"/>
      <name val="AR P丸ゴシック体M"/>
      <family val="3"/>
    </font>
    <font>
      <sz val="16"/>
      <name val="AR P丸ゴシック体M"/>
      <family val="3"/>
    </font>
    <font>
      <sz val="9"/>
      <name val="AR P丸ゴシック体M"/>
      <family val="3"/>
    </font>
    <font>
      <b/>
      <sz val="9"/>
      <name val="AR P丸ゴシック体M"/>
      <family val="3"/>
    </font>
    <font>
      <b/>
      <sz val="11"/>
      <name val="AR P丸ゴシック体M"/>
      <family val="3"/>
    </font>
    <font>
      <sz val="6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AR P丸ゴシック体M"/>
      <family val="3"/>
    </font>
    <font>
      <b/>
      <sz val="10"/>
      <name val="ＭＳ Ｐゴシック"/>
      <family val="3"/>
    </font>
    <font>
      <sz val="6"/>
      <color indexed="9"/>
      <name val="AR P丸ゴシック体M"/>
      <family val="3"/>
    </font>
    <font>
      <sz val="11"/>
      <color indexed="9"/>
      <name val="ＭＳ Ｐゴシック"/>
      <family val="3"/>
    </font>
    <font>
      <b/>
      <sz val="11"/>
      <color indexed="9"/>
      <name val="AR P丸ゴシック体M"/>
      <family val="3"/>
    </font>
    <font>
      <sz val="10"/>
      <color indexed="9"/>
      <name val="AR P丸ゴシック体M"/>
      <family val="3"/>
    </font>
    <font>
      <sz val="10"/>
      <color indexed="9"/>
      <name val="ＭＳ Ｐゴシック"/>
      <family val="3"/>
    </font>
    <font>
      <sz val="8"/>
      <color indexed="9"/>
      <name val="AR P丸ゴシック体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AR P丸ゴシック体M"/>
      <family val="3"/>
    </font>
    <font>
      <sz val="8"/>
      <color indexed="12"/>
      <name val="AR P丸ゴシック体M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13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shrinkToFit="1"/>
    </xf>
    <xf numFmtId="0" fontId="11" fillId="0" borderId="49" xfId="0" applyFont="1" applyBorder="1" applyAlignment="1">
      <alignment horizontal="center" shrinkToFit="1"/>
    </xf>
    <xf numFmtId="0" fontId="11" fillId="0" borderId="50" xfId="0" applyFont="1" applyBorder="1" applyAlignment="1">
      <alignment horizontal="center" shrinkToFit="1"/>
    </xf>
    <xf numFmtId="0" fontId="14" fillId="0" borderId="37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35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40">
      <selection activeCell="AC59" sqref="AC59"/>
    </sheetView>
  </sheetViews>
  <sheetFormatPr defaultColWidth="9.00390625" defaultRowHeight="13.5"/>
  <cols>
    <col min="1" max="1" width="2.00390625" style="0" customWidth="1"/>
    <col min="2" max="2" width="3.125" style="0" customWidth="1"/>
    <col min="3" max="3" width="4.75390625" style="0" customWidth="1"/>
    <col min="4" max="4" width="1.875" style="0" customWidth="1"/>
    <col min="5" max="5" width="5.625" style="0" customWidth="1"/>
    <col min="6" max="6" width="2.50390625" style="0" customWidth="1"/>
    <col min="7" max="7" width="1.875" style="0" customWidth="1"/>
    <col min="8" max="8" width="5.625" style="0" customWidth="1"/>
    <col min="9" max="9" width="5.00390625" style="0" customWidth="1"/>
    <col min="10" max="10" width="1.875" style="0" customWidth="1"/>
    <col min="11" max="11" width="5.625" style="0" customWidth="1"/>
    <col min="12" max="12" width="2.50390625" style="0" customWidth="1"/>
    <col min="13" max="13" width="1.875" style="0" customWidth="1"/>
    <col min="14" max="14" width="5.625" style="0" customWidth="1"/>
    <col min="15" max="15" width="5.00390625" style="0" customWidth="1"/>
    <col min="16" max="16" width="1.875" style="0" customWidth="1"/>
    <col min="17" max="17" width="5.625" style="0" customWidth="1"/>
    <col min="18" max="18" width="2.50390625" style="0" customWidth="1"/>
    <col min="19" max="19" width="1.875" style="0" customWidth="1"/>
    <col min="20" max="20" width="5.625" style="0" customWidth="1"/>
    <col min="21" max="21" width="5.00390625" style="0" customWidth="1"/>
    <col min="22" max="22" width="1.875" style="0" customWidth="1"/>
    <col min="23" max="23" width="5.625" style="0" customWidth="1"/>
    <col min="24" max="24" width="2.50390625" style="0" customWidth="1"/>
    <col min="25" max="25" width="1.875" style="0" customWidth="1"/>
    <col min="26" max="26" width="5.625" style="0" customWidth="1"/>
    <col min="27" max="27" width="5.00390625" style="0" customWidth="1"/>
  </cols>
  <sheetData>
    <row r="1" spans="1:27" ht="18" customHeight="1">
      <c r="A1" s="99">
        <v>1</v>
      </c>
      <c r="B1" s="115" t="s">
        <v>93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02"/>
    </row>
    <row r="2" spans="1:27" ht="14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7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15" t="s">
        <v>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3.5">
      <c r="A5" s="3" t="s">
        <v>1</v>
      </c>
      <c r="B5" s="3"/>
      <c r="C5" s="3"/>
      <c r="D5" s="101">
        <v>1</v>
      </c>
      <c r="E5" s="118" t="s">
        <v>64</v>
      </c>
      <c r="F5" s="119"/>
      <c r="G5" s="119"/>
      <c r="H5" s="119"/>
      <c r="I5" s="119"/>
      <c r="J5" s="67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>
      <c r="A6" s="3" t="s">
        <v>2</v>
      </c>
      <c r="B6" s="3"/>
      <c r="C6" s="3"/>
      <c r="D6" s="3"/>
      <c r="E6" s="120" t="s">
        <v>55</v>
      </c>
      <c r="F6" s="121"/>
      <c r="G6" s="121"/>
      <c r="H6" s="121"/>
      <c r="I6" s="121"/>
      <c r="J6" s="121"/>
      <c r="K6" s="121"/>
      <c r="L6" s="121"/>
      <c r="M6" s="121"/>
      <c r="N6" s="12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customHeight="1">
      <c r="A8" s="2"/>
      <c r="B8" s="12"/>
      <c r="C8" s="100">
        <v>1</v>
      </c>
      <c r="D8" s="117" t="s">
        <v>65</v>
      </c>
      <c r="E8" s="117"/>
      <c r="F8" s="117"/>
      <c r="G8" s="117"/>
      <c r="H8" s="117"/>
      <c r="I8" s="100">
        <v>1</v>
      </c>
      <c r="J8" s="117" t="s">
        <v>66</v>
      </c>
      <c r="K8" s="117"/>
      <c r="L8" s="117"/>
      <c r="M8" s="117"/>
      <c r="N8" s="117"/>
      <c r="O8" s="100">
        <v>1</v>
      </c>
      <c r="P8" s="117" t="s">
        <v>67</v>
      </c>
      <c r="Q8" s="117"/>
      <c r="R8" s="117"/>
      <c r="S8" s="117"/>
      <c r="T8" s="117"/>
      <c r="U8" s="100">
        <v>1</v>
      </c>
      <c r="V8" s="117" t="s">
        <v>68</v>
      </c>
      <c r="W8" s="117"/>
      <c r="X8" s="117"/>
      <c r="Y8" s="117"/>
      <c r="Z8" s="117"/>
      <c r="AA8" s="12"/>
    </row>
    <row r="9" spans="1:27" ht="13.5">
      <c r="A9" s="2"/>
      <c r="C9" s="16"/>
      <c r="D9" s="16">
        <v>1</v>
      </c>
      <c r="E9" s="123" t="s">
        <v>73</v>
      </c>
      <c r="F9" s="123"/>
      <c r="G9" s="123"/>
      <c r="H9" s="123"/>
      <c r="I9" s="123"/>
      <c r="J9" s="16">
        <v>1</v>
      </c>
      <c r="K9" s="123" t="s">
        <v>87</v>
      </c>
      <c r="L9" s="123"/>
      <c r="M9" s="123"/>
      <c r="N9" s="123"/>
      <c r="O9" s="123"/>
      <c r="P9" s="16">
        <v>1</v>
      </c>
      <c r="Q9" s="122" t="s">
        <v>85</v>
      </c>
      <c r="R9" s="122"/>
      <c r="S9" s="122"/>
      <c r="T9" s="122"/>
      <c r="U9" s="122"/>
      <c r="V9" s="16">
        <v>1</v>
      </c>
      <c r="W9" s="122" t="s">
        <v>91</v>
      </c>
      <c r="X9" s="122"/>
      <c r="Y9" s="122"/>
      <c r="Z9" s="122"/>
      <c r="AA9" s="122"/>
    </row>
    <row r="10" spans="1:27" ht="13.5">
      <c r="A10" s="2"/>
      <c r="C10" s="16"/>
      <c r="D10" s="16">
        <v>2</v>
      </c>
      <c r="E10" s="123" t="s">
        <v>83</v>
      </c>
      <c r="F10" s="123"/>
      <c r="G10" s="123"/>
      <c r="H10" s="123"/>
      <c r="I10" s="123"/>
      <c r="J10" s="16">
        <v>2</v>
      </c>
      <c r="K10" s="123" t="s">
        <v>74</v>
      </c>
      <c r="L10" s="123"/>
      <c r="M10" s="123"/>
      <c r="N10" s="123"/>
      <c r="O10" s="123"/>
      <c r="P10" s="16">
        <v>2</v>
      </c>
      <c r="Q10" s="124" t="s">
        <v>90</v>
      </c>
      <c r="R10" s="124"/>
      <c r="S10" s="124"/>
      <c r="T10" s="124"/>
      <c r="U10" s="124"/>
      <c r="V10" s="16">
        <v>2</v>
      </c>
      <c r="W10" s="125" t="s">
        <v>78</v>
      </c>
      <c r="X10" s="125"/>
      <c r="Y10" s="125"/>
      <c r="Z10" s="125"/>
      <c r="AA10" s="125"/>
    </row>
    <row r="11" spans="1:27" ht="13.5">
      <c r="A11" s="2"/>
      <c r="C11" s="16"/>
      <c r="D11" s="16">
        <v>3</v>
      </c>
      <c r="E11" s="123" t="s">
        <v>80</v>
      </c>
      <c r="F11" s="123"/>
      <c r="G11" s="123"/>
      <c r="H11" s="123"/>
      <c r="I11" s="123"/>
      <c r="J11" s="16">
        <v>3</v>
      </c>
      <c r="K11" s="123" t="s">
        <v>86</v>
      </c>
      <c r="L11" s="123"/>
      <c r="M11" s="123"/>
      <c r="N11" s="123"/>
      <c r="O11" s="123"/>
      <c r="P11" s="16">
        <v>3</v>
      </c>
      <c r="Q11" s="124" t="s">
        <v>75</v>
      </c>
      <c r="R11" s="124"/>
      <c r="S11" s="124"/>
      <c r="T11" s="124"/>
      <c r="U11" s="124"/>
      <c r="V11" s="16">
        <v>3</v>
      </c>
      <c r="W11" s="125" t="s">
        <v>82</v>
      </c>
      <c r="X11" s="125"/>
      <c r="Y11" s="125"/>
      <c r="Z11" s="125"/>
      <c r="AA11" s="125"/>
    </row>
    <row r="12" spans="1:27" ht="13.5">
      <c r="A12" s="2"/>
      <c r="C12" s="16"/>
      <c r="D12" s="16">
        <v>4</v>
      </c>
      <c r="E12" s="123" t="s">
        <v>84</v>
      </c>
      <c r="F12" s="123"/>
      <c r="G12" s="123"/>
      <c r="H12" s="123"/>
      <c r="I12" s="123"/>
      <c r="J12" s="16">
        <v>4</v>
      </c>
      <c r="K12" s="137" t="s">
        <v>92</v>
      </c>
      <c r="L12" s="137"/>
      <c r="M12" s="137"/>
      <c r="N12" s="137"/>
      <c r="O12" s="137"/>
      <c r="P12" s="16">
        <v>4</v>
      </c>
      <c r="Q12" s="124" t="s">
        <v>88</v>
      </c>
      <c r="R12" s="124"/>
      <c r="S12" s="124"/>
      <c r="T12" s="124"/>
      <c r="U12" s="124"/>
      <c r="V12" s="16">
        <v>4</v>
      </c>
      <c r="W12" s="125" t="s">
        <v>76</v>
      </c>
      <c r="X12" s="125"/>
      <c r="Y12" s="125"/>
      <c r="Z12" s="125"/>
      <c r="AA12" s="125"/>
    </row>
    <row r="13" spans="1:27" ht="13.5">
      <c r="A13" s="2"/>
      <c r="C13" s="16"/>
      <c r="D13" s="16">
        <v>5</v>
      </c>
      <c r="E13" s="123" t="s">
        <v>77</v>
      </c>
      <c r="F13" s="123"/>
      <c r="G13" s="123"/>
      <c r="H13" s="123"/>
      <c r="I13" s="123"/>
      <c r="J13" s="16">
        <v>5</v>
      </c>
      <c r="K13" s="123" t="s">
        <v>79</v>
      </c>
      <c r="L13" s="123"/>
      <c r="M13" s="123"/>
      <c r="N13" s="123"/>
      <c r="O13" s="123"/>
      <c r="P13" s="16">
        <v>5</v>
      </c>
      <c r="Q13" s="124" t="s">
        <v>81</v>
      </c>
      <c r="R13" s="124"/>
      <c r="S13" s="124"/>
      <c r="T13" s="124"/>
      <c r="U13" s="124"/>
      <c r="V13" s="16">
        <v>5</v>
      </c>
      <c r="W13" s="125" t="s">
        <v>89</v>
      </c>
      <c r="X13" s="125"/>
      <c r="Y13" s="125"/>
      <c r="Z13" s="125"/>
      <c r="AA13" s="125"/>
    </row>
    <row r="14" spans="1:27" ht="13.5">
      <c r="A14" s="2"/>
      <c r="B14" s="2"/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5"/>
      <c r="AA14" s="3"/>
    </row>
    <row r="15" spans="1:27" ht="13.5">
      <c r="A15" s="3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2"/>
      <c r="B16" s="10">
        <v>1</v>
      </c>
      <c r="C16" s="8" t="s">
        <v>29</v>
      </c>
      <c r="D16" s="8"/>
      <c r="E16" s="8"/>
      <c r="F16" s="8"/>
      <c r="G16" s="8"/>
      <c r="H16" s="8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2"/>
      <c r="B17" s="10">
        <v>2</v>
      </c>
      <c r="C17" s="8" t="s">
        <v>5</v>
      </c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2"/>
      <c r="B18" s="10">
        <v>3</v>
      </c>
      <c r="C18" s="8" t="s">
        <v>6</v>
      </c>
      <c r="D18" s="8"/>
      <c r="E18" s="8"/>
      <c r="F18" s="8"/>
      <c r="G18" s="8"/>
      <c r="H18" s="8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2"/>
      <c r="B19" s="10">
        <v>4</v>
      </c>
      <c r="C19" s="8" t="s">
        <v>27</v>
      </c>
      <c r="D19" s="8"/>
      <c r="E19" s="8"/>
      <c r="F19" s="8"/>
      <c r="G19" s="8"/>
      <c r="H19" s="8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2"/>
      <c r="B20" s="10">
        <v>5</v>
      </c>
      <c r="C20" s="8" t="s">
        <v>7</v>
      </c>
      <c r="D20" s="8"/>
      <c r="E20" s="8"/>
      <c r="F20" s="8"/>
      <c r="G20" s="8"/>
      <c r="H20" s="8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2"/>
      <c r="B21" s="10">
        <v>6</v>
      </c>
      <c r="C21" s="9" t="s">
        <v>8</v>
      </c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2"/>
      <c r="B22" s="10">
        <v>7</v>
      </c>
      <c r="C22" s="8" t="s">
        <v>9</v>
      </c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"/>
      <c r="B23" s="10">
        <v>8</v>
      </c>
      <c r="C23" s="133" t="s">
        <v>63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2"/>
      <c r="AA23" s="2"/>
    </row>
    <row r="24" spans="1:27" ht="12.75" customHeight="1">
      <c r="A24" s="2"/>
      <c r="B24" s="10">
        <v>9</v>
      </c>
      <c r="C24" s="8" t="s">
        <v>10</v>
      </c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10">
        <v>10</v>
      </c>
      <c r="C25" s="8" t="s">
        <v>26</v>
      </c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2"/>
      <c r="B26" s="10">
        <v>11</v>
      </c>
      <c r="C26" s="8" t="s">
        <v>11</v>
      </c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2"/>
      <c r="B27" s="10">
        <v>12</v>
      </c>
      <c r="C27" s="9" t="s">
        <v>12</v>
      </c>
      <c r="D27" s="9"/>
      <c r="E27" s="8"/>
      <c r="F27" s="8"/>
      <c r="G27" s="8"/>
      <c r="H27" s="8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3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/>
      <c r="B29" s="10">
        <v>1</v>
      </c>
      <c r="C29" s="8" t="s">
        <v>28</v>
      </c>
      <c r="D29" s="8"/>
      <c r="E29" s="8"/>
      <c r="F29" s="8"/>
      <c r="G29" s="8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2"/>
      <c r="B30" s="10">
        <v>2</v>
      </c>
      <c r="C30" s="8" t="s">
        <v>14</v>
      </c>
      <c r="D30" s="8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2"/>
      <c r="B31" s="10">
        <v>3</v>
      </c>
      <c r="C31" s="8" t="s">
        <v>15</v>
      </c>
      <c r="D31" s="8"/>
      <c r="E31" s="8"/>
      <c r="F31" s="8"/>
      <c r="G31" s="8"/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2"/>
      <c r="B32" s="10">
        <v>4</v>
      </c>
      <c r="C32" s="8" t="s">
        <v>16</v>
      </c>
      <c r="D32" s="8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3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2"/>
      <c r="B34" s="2"/>
      <c r="C34" s="8" t="s">
        <v>18</v>
      </c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>
      <c r="A35" s="3" t="s">
        <v>19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1.25" customHeight="1">
      <c r="A36" s="2"/>
      <c r="B36" s="10">
        <v>1</v>
      </c>
      <c r="C36" s="8" t="s">
        <v>20</v>
      </c>
      <c r="D36" s="8"/>
      <c r="E36" s="8"/>
      <c r="F36" s="8"/>
      <c r="G36" s="8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2"/>
      <c r="B37" s="10">
        <v>2</v>
      </c>
      <c r="C37" s="8" t="s">
        <v>21</v>
      </c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2"/>
      <c r="B38" s="10">
        <v>3</v>
      </c>
      <c r="C38" s="8" t="s">
        <v>59</v>
      </c>
      <c r="D38" s="8"/>
      <c r="E38" s="8"/>
      <c r="F38" s="8"/>
      <c r="G38" s="8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2"/>
      <c r="B39" s="10">
        <v>4</v>
      </c>
      <c r="C39" s="8" t="s">
        <v>58</v>
      </c>
      <c r="D39" s="8"/>
      <c r="E39" s="8"/>
      <c r="F39" s="8"/>
      <c r="G39" s="8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2"/>
      <c r="B40" s="10">
        <v>5</v>
      </c>
      <c r="C40" s="8" t="s">
        <v>22</v>
      </c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2"/>
      <c r="B41" s="10">
        <v>6</v>
      </c>
      <c r="C41" s="9" t="s">
        <v>23</v>
      </c>
      <c r="D41" s="9"/>
      <c r="E41" s="9"/>
      <c r="F41" s="9"/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31" ht="10.5" customHeight="1">
      <c r="A42" s="2"/>
      <c r="B42" s="10"/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E42" s="13"/>
    </row>
    <row r="43" spans="1:27" ht="18" customHeight="1" thickBot="1">
      <c r="A43" s="128" t="s">
        <v>56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36" ht="19.5" thickBot="1">
      <c r="A44" s="2"/>
      <c r="B44" s="17"/>
      <c r="C44" s="18" t="s">
        <v>24</v>
      </c>
      <c r="D44" s="17"/>
      <c r="E44" s="129" t="s">
        <v>69</v>
      </c>
      <c r="F44" s="129"/>
      <c r="G44" s="129"/>
      <c r="H44" s="129"/>
      <c r="I44" s="130"/>
      <c r="J44" s="68"/>
      <c r="K44" s="129" t="s">
        <v>70</v>
      </c>
      <c r="L44" s="129"/>
      <c r="M44" s="129"/>
      <c r="N44" s="129"/>
      <c r="O44" s="130"/>
      <c r="P44" s="68"/>
      <c r="Q44" s="129" t="s">
        <v>71</v>
      </c>
      <c r="R44" s="131"/>
      <c r="S44" s="131"/>
      <c r="T44" s="131"/>
      <c r="U44" s="132"/>
      <c r="V44" s="71"/>
      <c r="W44" s="129" t="s">
        <v>72</v>
      </c>
      <c r="X44" s="131"/>
      <c r="Y44" s="131"/>
      <c r="Z44" s="131"/>
      <c r="AA44" s="132"/>
      <c r="AB44" s="127"/>
      <c r="AC44" s="127"/>
      <c r="AD44" s="127"/>
      <c r="AE44" s="127"/>
      <c r="AF44" s="127"/>
      <c r="AG44" s="127"/>
      <c r="AH44" s="127"/>
      <c r="AI44" s="127"/>
      <c r="AJ44" s="13"/>
    </row>
    <row r="45" spans="1:36" ht="13.5" customHeight="1">
      <c r="A45" s="2"/>
      <c r="B45" s="19">
        <v>1</v>
      </c>
      <c r="C45" s="89" t="s">
        <v>41</v>
      </c>
      <c r="D45" s="69"/>
      <c r="E45" s="22"/>
      <c r="F45" s="22"/>
      <c r="G45" s="22"/>
      <c r="H45" s="23"/>
      <c r="I45" s="24" t="s">
        <v>40</v>
      </c>
      <c r="J45" s="70"/>
      <c r="K45" s="22"/>
      <c r="L45" s="22"/>
      <c r="M45" s="22"/>
      <c r="N45" s="23"/>
      <c r="O45" s="24" t="s">
        <v>40</v>
      </c>
      <c r="P45" s="70"/>
      <c r="Q45" s="22"/>
      <c r="R45" s="22"/>
      <c r="S45" s="22"/>
      <c r="T45" s="23"/>
      <c r="U45" s="24" t="s">
        <v>40</v>
      </c>
      <c r="V45" s="70"/>
      <c r="W45" s="22"/>
      <c r="X45" s="22"/>
      <c r="Y45" s="22"/>
      <c r="Z45" s="23"/>
      <c r="AA45" s="24" t="s">
        <v>40</v>
      </c>
      <c r="AB45" s="14"/>
      <c r="AC45" s="14"/>
      <c r="AD45" s="14"/>
      <c r="AE45" s="15"/>
      <c r="AF45" s="14"/>
      <c r="AG45" s="14"/>
      <c r="AH45" s="14"/>
      <c r="AI45" s="15"/>
      <c r="AJ45" s="13"/>
    </row>
    <row r="46" spans="1:36" ht="13.5">
      <c r="A46" s="2"/>
      <c r="B46" s="20">
        <v>2</v>
      </c>
      <c r="C46" s="90" t="s">
        <v>42</v>
      </c>
      <c r="D46" s="72"/>
      <c r="E46" s="73"/>
      <c r="F46" s="73"/>
      <c r="G46" s="73"/>
      <c r="H46" s="74"/>
      <c r="I46" s="75"/>
      <c r="J46" s="76"/>
      <c r="K46" s="73"/>
      <c r="L46" s="73"/>
      <c r="M46" s="73"/>
      <c r="N46" s="74"/>
      <c r="O46" s="75"/>
      <c r="P46" s="76"/>
      <c r="Q46" s="73"/>
      <c r="R46" s="73"/>
      <c r="S46" s="73"/>
      <c r="T46" s="74"/>
      <c r="U46" s="75"/>
      <c r="V46" s="76"/>
      <c r="W46" s="73"/>
      <c r="X46" s="73"/>
      <c r="Y46" s="73"/>
      <c r="Z46" s="74"/>
      <c r="AA46" s="75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3.5">
      <c r="A47" s="2"/>
      <c r="B47" s="20">
        <v>3</v>
      </c>
      <c r="C47" s="91" t="s">
        <v>43</v>
      </c>
      <c r="D47" s="77">
        <v>1</v>
      </c>
      <c r="E47" s="78" t="str">
        <f>VLOOKUP(D47,$D$9:$H$13,2)</f>
        <v>栗東Ａ</v>
      </c>
      <c r="F47" s="78" t="s">
        <v>60</v>
      </c>
      <c r="G47" s="79">
        <v>2</v>
      </c>
      <c r="H47" s="80" t="str">
        <f>VLOOKUP(G47,$D$9:$H$13,2)</f>
        <v>八幡</v>
      </c>
      <c r="I47" s="81" t="str">
        <f>E47</f>
        <v>栗東Ａ</v>
      </c>
      <c r="J47" s="110">
        <v>1</v>
      </c>
      <c r="K47" s="78" t="str">
        <f>VLOOKUP(J47,$J$9:$N$13,2)</f>
        <v>晴嵐Ａ</v>
      </c>
      <c r="L47" s="78" t="s">
        <v>60</v>
      </c>
      <c r="M47" s="113">
        <v>2</v>
      </c>
      <c r="N47" s="80" t="str">
        <f>VLOOKUP(M47,$J$9:$O$13,2)</f>
        <v>栗東Ｂ</v>
      </c>
      <c r="O47" s="81" t="str">
        <f>K47</f>
        <v>晴嵐Ａ</v>
      </c>
      <c r="P47" s="110">
        <v>1</v>
      </c>
      <c r="Q47" s="78" t="str">
        <f>VLOOKUP(P47,$P$9:$U$13,2)</f>
        <v>レークウエスト</v>
      </c>
      <c r="R47" s="78" t="s">
        <v>60</v>
      </c>
      <c r="S47" s="113">
        <v>2</v>
      </c>
      <c r="T47" s="80" t="str">
        <f>VLOOKUP(S47,$P$9:$U$13,2)</f>
        <v>柏木</v>
      </c>
      <c r="U47" s="81" t="str">
        <f>Q47</f>
        <v>レークウエスト</v>
      </c>
      <c r="V47" s="110">
        <v>1</v>
      </c>
      <c r="W47" s="78" t="str">
        <f>VLOOKUP(V47,$V$9:$AA$13,2)</f>
        <v>打出</v>
      </c>
      <c r="X47" s="78" t="s">
        <v>60</v>
      </c>
      <c r="Y47" s="113">
        <v>2</v>
      </c>
      <c r="Z47" s="80" t="str">
        <f>VLOOKUP(Y47,$V$9:$AA$13,2)</f>
        <v>栗東Ｆ</v>
      </c>
      <c r="AA47" s="81" t="str">
        <f>W47</f>
        <v>打出</v>
      </c>
      <c r="AB47" s="14"/>
      <c r="AC47" s="14"/>
      <c r="AD47" s="14"/>
      <c r="AE47" s="14"/>
      <c r="AF47" s="14"/>
      <c r="AG47" s="14"/>
      <c r="AH47" s="14"/>
      <c r="AI47" s="14"/>
      <c r="AJ47" s="13"/>
    </row>
    <row r="48" spans="1:36" ht="13.5">
      <c r="A48" s="2"/>
      <c r="B48" s="20">
        <v>4</v>
      </c>
      <c r="C48" s="90" t="s">
        <v>44</v>
      </c>
      <c r="D48" s="82">
        <v>3</v>
      </c>
      <c r="E48" s="78" t="str">
        <f aca="true" t="shared" si="0" ref="E48:E57">VLOOKUP(D48,$D$9:$H$13,2)</f>
        <v>大宝Ａ</v>
      </c>
      <c r="F48" s="78" t="s">
        <v>60</v>
      </c>
      <c r="G48" s="83">
        <v>4</v>
      </c>
      <c r="H48" s="80" t="str">
        <f aca="true" t="shared" si="1" ref="H48:H57">VLOOKUP(G48,$D$9:$H$13,2)</f>
        <v>唐崎</v>
      </c>
      <c r="I48" s="81" t="str">
        <f>E48</f>
        <v>大宝Ａ</v>
      </c>
      <c r="J48" s="111">
        <v>3</v>
      </c>
      <c r="K48" s="78" t="str">
        <f aca="true" t="shared" si="2" ref="K48:K57">VLOOKUP(J48,$J$9:$N$13,2)</f>
        <v>ｵｰﾙｻｳｽ</v>
      </c>
      <c r="L48" s="78" t="s">
        <v>60</v>
      </c>
      <c r="M48" s="114">
        <v>4</v>
      </c>
      <c r="N48" s="138" t="str">
        <f aca="true" t="shared" si="3" ref="N48:N57">VLOOKUP(M48,$J$9:$O$13,2)</f>
        <v>聖泉</v>
      </c>
      <c r="O48" s="81" t="str">
        <f>K48</f>
        <v>ｵｰﾙｻｳｽ</v>
      </c>
      <c r="P48" s="111">
        <v>3</v>
      </c>
      <c r="Q48" s="78" t="str">
        <f aca="true" t="shared" si="4" ref="Q48:Q57">VLOOKUP(P48,$P$9:$U$13,2)</f>
        <v>栗東Ｃ</v>
      </c>
      <c r="R48" s="78" t="s">
        <v>60</v>
      </c>
      <c r="S48" s="114">
        <v>4</v>
      </c>
      <c r="T48" s="80" t="str">
        <f aca="true" t="shared" si="5" ref="T48:T57">VLOOKUP(S48,$P$9:$U$13,2)</f>
        <v>晴嵐Ｂ</v>
      </c>
      <c r="U48" s="81" t="str">
        <f>Q48</f>
        <v>栗東Ｃ</v>
      </c>
      <c r="V48" s="111">
        <v>3</v>
      </c>
      <c r="W48" s="78" t="str">
        <f aca="true" t="shared" si="6" ref="W48:W57">VLOOKUP(V48,$V$9:$AA$13,2)</f>
        <v>治田ＥＸ</v>
      </c>
      <c r="X48" s="78" t="s">
        <v>60</v>
      </c>
      <c r="Y48" s="114">
        <v>4</v>
      </c>
      <c r="Z48" s="80" t="str">
        <f aca="true" t="shared" si="7" ref="Z48:Z57">VLOOKUP(Y48,$V$9:$AA$13,2)</f>
        <v>栗東Ｄ</v>
      </c>
      <c r="AA48" s="81" t="str">
        <f>W48</f>
        <v>治田ＥＸ</v>
      </c>
      <c r="AB48" s="14"/>
      <c r="AC48" s="14"/>
      <c r="AD48" s="14"/>
      <c r="AE48" s="14"/>
      <c r="AF48" s="14"/>
      <c r="AG48" s="14"/>
      <c r="AH48" s="14"/>
      <c r="AI48" s="14"/>
      <c r="AJ48" s="13"/>
    </row>
    <row r="49" spans="1:36" ht="13.5">
      <c r="A49" s="2"/>
      <c r="B49" s="20">
        <v>5</v>
      </c>
      <c r="C49" s="90" t="s">
        <v>45</v>
      </c>
      <c r="D49" s="77">
        <v>1</v>
      </c>
      <c r="E49" s="78" t="str">
        <f t="shared" si="0"/>
        <v>栗東Ａ</v>
      </c>
      <c r="F49" s="78" t="s">
        <v>60</v>
      </c>
      <c r="G49" s="83">
        <v>5</v>
      </c>
      <c r="H49" s="80" t="str">
        <f t="shared" si="1"/>
        <v>栗東Ｅ</v>
      </c>
      <c r="I49" s="81" t="str">
        <f>H49</f>
        <v>栗東Ｅ</v>
      </c>
      <c r="J49" s="110">
        <v>1</v>
      </c>
      <c r="K49" s="78" t="str">
        <f t="shared" si="2"/>
        <v>晴嵐Ａ</v>
      </c>
      <c r="L49" s="78" t="s">
        <v>60</v>
      </c>
      <c r="M49" s="114">
        <v>5</v>
      </c>
      <c r="N49" s="80" t="str">
        <f t="shared" si="3"/>
        <v>治田西</v>
      </c>
      <c r="O49" s="81" t="str">
        <f>N49</f>
        <v>治田西</v>
      </c>
      <c r="P49" s="110">
        <v>1</v>
      </c>
      <c r="Q49" s="78" t="str">
        <f t="shared" si="4"/>
        <v>レークウエスト</v>
      </c>
      <c r="R49" s="78" t="s">
        <v>60</v>
      </c>
      <c r="S49" s="114">
        <v>5</v>
      </c>
      <c r="T49" s="80" t="str">
        <f t="shared" si="5"/>
        <v>大宝Ｂ</v>
      </c>
      <c r="U49" s="81" t="str">
        <f>T49</f>
        <v>大宝Ｂ</v>
      </c>
      <c r="V49" s="110">
        <v>1</v>
      </c>
      <c r="W49" s="78" t="str">
        <f t="shared" si="6"/>
        <v>打出</v>
      </c>
      <c r="X49" s="78" t="s">
        <v>60</v>
      </c>
      <c r="Y49" s="114">
        <v>5</v>
      </c>
      <c r="Z49" s="80" t="str">
        <f t="shared" si="7"/>
        <v>晴嵐Ｃ</v>
      </c>
      <c r="AA49" s="81" t="str">
        <f>Z49</f>
        <v>晴嵐Ｃ</v>
      </c>
      <c r="AB49" s="14"/>
      <c r="AC49" s="14"/>
      <c r="AD49" s="14"/>
      <c r="AE49" s="14"/>
      <c r="AF49" s="14"/>
      <c r="AG49" s="14"/>
      <c r="AH49" s="14"/>
      <c r="AI49" s="14"/>
      <c r="AJ49" s="13"/>
    </row>
    <row r="50" spans="1:36" ht="13.5">
      <c r="A50" s="2"/>
      <c r="B50" s="20">
        <v>6</v>
      </c>
      <c r="C50" s="90" t="s">
        <v>46</v>
      </c>
      <c r="D50" s="82">
        <v>2</v>
      </c>
      <c r="E50" s="78" t="str">
        <f t="shared" si="0"/>
        <v>八幡</v>
      </c>
      <c r="F50" s="78" t="s">
        <v>60</v>
      </c>
      <c r="G50" s="79">
        <v>3</v>
      </c>
      <c r="H50" s="80" t="str">
        <f t="shared" si="1"/>
        <v>大宝Ａ</v>
      </c>
      <c r="I50" s="81" t="str">
        <f>E50</f>
        <v>八幡</v>
      </c>
      <c r="J50" s="111">
        <v>2</v>
      </c>
      <c r="K50" s="78" t="str">
        <f t="shared" si="2"/>
        <v>栗東Ｂ</v>
      </c>
      <c r="L50" s="78" t="s">
        <v>60</v>
      </c>
      <c r="M50" s="113">
        <v>3</v>
      </c>
      <c r="N50" s="80" t="str">
        <f t="shared" si="3"/>
        <v>ｵｰﾙｻｳｽ</v>
      </c>
      <c r="O50" s="81" t="str">
        <f>K50</f>
        <v>栗東Ｂ</v>
      </c>
      <c r="P50" s="111">
        <v>2</v>
      </c>
      <c r="Q50" s="78" t="str">
        <f t="shared" si="4"/>
        <v>柏木</v>
      </c>
      <c r="R50" s="78" t="s">
        <v>60</v>
      </c>
      <c r="S50" s="113">
        <v>3</v>
      </c>
      <c r="T50" s="80" t="str">
        <f t="shared" si="5"/>
        <v>栗東Ｃ</v>
      </c>
      <c r="U50" s="81" t="str">
        <f>Q50</f>
        <v>柏木</v>
      </c>
      <c r="V50" s="111">
        <v>2</v>
      </c>
      <c r="W50" s="78" t="str">
        <f t="shared" si="6"/>
        <v>栗東Ｆ</v>
      </c>
      <c r="X50" s="78" t="s">
        <v>60</v>
      </c>
      <c r="Y50" s="113">
        <v>3</v>
      </c>
      <c r="Z50" s="80" t="str">
        <f t="shared" si="7"/>
        <v>治田ＥＸ</v>
      </c>
      <c r="AA50" s="81" t="str">
        <f>W50</f>
        <v>栗東Ｆ</v>
      </c>
      <c r="AB50" s="14"/>
      <c r="AC50" s="14"/>
      <c r="AD50" s="14"/>
      <c r="AE50" s="14"/>
      <c r="AF50" s="14"/>
      <c r="AG50" s="14"/>
      <c r="AH50" s="14"/>
      <c r="AI50" s="14"/>
      <c r="AJ50" s="13"/>
    </row>
    <row r="51" spans="1:36" ht="13.5">
      <c r="A51" s="2"/>
      <c r="B51" s="20">
        <v>7</v>
      </c>
      <c r="C51" s="90" t="s">
        <v>47</v>
      </c>
      <c r="D51" s="82">
        <v>4</v>
      </c>
      <c r="E51" s="78" t="str">
        <f t="shared" si="0"/>
        <v>唐崎</v>
      </c>
      <c r="F51" s="78" t="s">
        <v>60</v>
      </c>
      <c r="G51" s="83">
        <v>5</v>
      </c>
      <c r="H51" s="80" t="str">
        <f t="shared" si="1"/>
        <v>栗東Ｅ</v>
      </c>
      <c r="I51" s="81" t="str">
        <f>E51</f>
        <v>唐崎</v>
      </c>
      <c r="J51" s="111">
        <v>4</v>
      </c>
      <c r="K51" s="138" t="str">
        <f>VLOOKUP(J51,$J$9:$O$13,2)</f>
        <v>聖泉</v>
      </c>
      <c r="L51" s="78" t="s">
        <v>60</v>
      </c>
      <c r="M51" s="114">
        <v>5</v>
      </c>
      <c r="N51" s="80" t="str">
        <f t="shared" si="3"/>
        <v>治田西</v>
      </c>
      <c r="O51" s="139" t="str">
        <f>K51</f>
        <v>聖泉</v>
      </c>
      <c r="P51" s="111">
        <v>4</v>
      </c>
      <c r="Q51" s="78" t="str">
        <f t="shared" si="4"/>
        <v>晴嵐Ｂ</v>
      </c>
      <c r="R51" s="78" t="s">
        <v>60</v>
      </c>
      <c r="S51" s="114">
        <v>5</v>
      </c>
      <c r="T51" s="80" t="str">
        <f t="shared" si="5"/>
        <v>大宝Ｂ</v>
      </c>
      <c r="U51" s="81" t="str">
        <f>Q51</f>
        <v>晴嵐Ｂ</v>
      </c>
      <c r="V51" s="111">
        <v>4</v>
      </c>
      <c r="W51" s="78" t="str">
        <f t="shared" si="6"/>
        <v>栗東Ｄ</v>
      </c>
      <c r="X51" s="78" t="s">
        <v>60</v>
      </c>
      <c r="Y51" s="114">
        <v>5</v>
      </c>
      <c r="Z51" s="80" t="str">
        <f t="shared" si="7"/>
        <v>晴嵐Ｃ</v>
      </c>
      <c r="AA51" s="81" t="str">
        <f>W51</f>
        <v>栗東Ｄ</v>
      </c>
      <c r="AB51" s="14"/>
      <c r="AC51" s="14"/>
      <c r="AD51" s="14"/>
      <c r="AE51" s="14"/>
      <c r="AF51" s="14"/>
      <c r="AG51" s="14"/>
      <c r="AH51" s="14"/>
      <c r="AI51" s="14"/>
      <c r="AJ51" s="13"/>
    </row>
    <row r="52" spans="1:36" ht="13.5">
      <c r="A52" s="2"/>
      <c r="B52" s="20">
        <v>8</v>
      </c>
      <c r="C52" s="90" t="s">
        <v>48</v>
      </c>
      <c r="D52" s="82"/>
      <c r="E52" s="78"/>
      <c r="F52" s="78"/>
      <c r="G52" s="83"/>
      <c r="H52" s="80"/>
      <c r="I52" s="81"/>
      <c r="J52" s="111"/>
      <c r="K52" s="78"/>
      <c r="L52" s="78"/>
      <c r="M52" s="114"/>
      <c r="N52" s="80"/>
      <c r="O52" s="81"/>
      <c r="P52" s="111"/>
      <c r="Q52" s="78"/>
      <c r="R52" s="78"/>
      <c r="S52" s="114"/>
      <c r="T52" s="80"/>
      <c r="U52" s="81"/>
      <c r="V52" s="111"/>
      <c r="W52" s="78"/>
      <c r="X52" s="78"/>
      <c r="Y52" s="114"/>
      <c r="Z52" s="80"/>
      <c r="AA52" s="81"/>
      <c r="AB52" s="14"/>
      <c r="AC52" s="14"/>
      <c r="AD52" s="14"/>
      <c r="AE52" s="14"/>
      <c r="AF52" s="14"/>
      <c r="AG52" s="14"/>
      <c r="AH52" s="14"/>
      <c r="AI52" s="14"/>
      <c r="AJ52" s="13"/>
    </row>
    <row r="53" spans="1:36" ht="13.5">
      <c r="A53" s="2"/>
      <c r="B53" s="20">
        <v>9</v>
      </c>
      <c r="C53" s="90" t="s">
        <v>49</v>
      </c>
      <c r="D53" s="77">
        <v>1</v>
      </c>
      <c r="E53" s="78" t="str">
        <f t="shared" si="0"/>
        <v>栗東Ａ</v>
      </c>
      <c r="F53" s="78" t="s">
        <v>60</v>
      </c>
      <c r="G53" s="79">
        <v>3</v>
      </c>
      <c r="H53" s="80" t="str">
        <f t="shared" si="1"/>
        <v>大宝Ａ</v>
      </c>
      <c r="I53" s="81" t="str">
        <f>H53</f>
        <v>大宝Ａ</v>
      </c>
      <c r="J53" s="110">
        <v>1</v>
      </c>
      <c r="K53" s="78" t="str">
        <f t="shared" si="2"/>
        <v>晴嵐Ａ</v>
      </c>
      <c r="L53" s="78" t="s">
        <v>60</v>
      </c>
      <c r="M53" s="113">
        <v>3</v>
      </c>
      <c r="N53" s="80" t="str">
        <f t="shared" si="3"/>
        <v>ｵｰﾙｻｳｽ</v>
      </c>
      <c r="O53" s="81" t="str">
        <f>N53</f>
        <v>ｵｰﾙｻｳｽ</v>
      </c>
      <c r="P53" s="110">
        <v>1</v>
      </c>
      <c r="Q53" s="78" t="str">
        <f t="shared" si="4"/>
        <v>レークウエスト</v>
      </c>
      <c r="R53" s="78" t="s">
        <v>60</v>
      </c>
      <c r="S53" s="113">
        <v>3</v>
      </c>
      <c r="T53" s="80" t="str">
        <f t="shared" si="5"/>
        <v>栗東Ｃ</v>
      </c>
      <c r="U53" s="81" t="str">
        <f>T53</f>
        <v>栗東Ｃ</v>
      </c>
      <c r="V53" s="110">
        <v>1</v>
      </c>
      <c r="W53" s="78" t="str">
        <f t="shared" si="6"/>
        <v>打出</v>
      </c>
      <c r="X53" s="78" t="s">
        <v>60</v>
      </c>
      <c r="Y53" s="113">
        <v>3</v>
      </c>
      <c r="Z53" s="80" t="str">
        <f t="shared" si="7"/>
        <v>治田ＥＸ</v>
      </c>
      <c r="AA53" s="81" t="str">
        <f>Z53</f>
        <v>治田ＥＸ</v>
      </c>
      <c r="AB53" s="14"/>
      <c r="AC53" s="14"/>
      <c r="AD53" s="14"/>
      <c r="AE53" s="14"/>
      <c r="AF53" s="14"/>
      <c r="AG53" s="14"/>
      <c r="AH53" s="14"/>
      <c r="AI53" s="14"/>
      <c r="AJ53" s="13"/>
    </row>
    <row r="54" spans="1:36" ht="13.5">
      <c r="A54" s="2"/>
      <c r="B54" s="20">
        <v>10</v>
      </c>
      <c r="C54" s="90" t="s">
        <v>50</v>
      </c>
      <c r="D54" s="82">
        <v>2</v>
      </c>
      <c r="E54" s="78" t="str">
        <f t="shared" si="0"/>
        <v>八幡</v>
      </c>
      <c r="F54" s="78" t="s">
        <v>60</v>
      </c>
      <c r="G54" s="83">
        <v>5</v>
      </c>
      <c r="H54" s="80" t="str">
        <f t="shared" si="1"/>
        <v>栗東Ｅ</v>
      </c>
      <c r="I54" s="81" t="str">
        <f>E54</f>
        <v>八幡</v>
      </c>
      <c r="J54" s="111">
        <v>2</v>
      </c>
      <c r="K54" s="78" t="str">
        <f t="shared" si="2"/>
        <v>栗東Ｂ</v>
      </c>
      <c r="L54" s="78" t="s">
        <v>60</v>
      </c>
      <c r="M54" s="114">
        <v>5</v>
      </c>
      <c r="N54" s="80" t="str">
        <f t="shared" si="3"/>
        <v>治田西</v>
      </c>
      <c r="O54" s="81" t="str">
        <f>K54</f>
        <v>栗東Ｂ</v>
      </c>
      <c r="P54" s="111">
        <v>2</v>
      </c>
      <c r="Q54" s="78" t="str">
        <f t="shared" si="4"/>
        <v>柏木</v>
      </c>
      <c r="R54" s="78" t="s">
        <v>60</v>
      </c>
      <c r="S54" s="114">
        <v>5</v>
      </c>
      <c r="T54" s="80" t="str">
        <f t="shared" si="5"/>
        <v>大宝Ｂ</v>
      </c>
      <c r="U54" s="81" t="str">
        <f>Q54</f>
        <v>柏木</v>
      </c>
      <c r="V54" s="111">
        <v>2</v>
      </c>
      <c r="W54" s="78" t="str">
        <f t="shared" si="6"/>
        <v>栗東Ｆ</v>
      </c>
      <c r="X54" s="78" t="s">
        <v>60</v>
      </c>
      <c r="Y54" s="114">
        <v>5</v>
      </c>
      <c r="Z54" s="80" t="str">
        <f t="shared" si="7"/>
        <v>晴嵐Ｃ</v>
      </c>
      <c r="AA54" s="81" t="str">
        <f>W54</f>
        <v>栗東Ｆ</v>
      </c>
      <c r="AB54" s="14"/>
      <c r="AC54" s="14"/>
      <c r="AD54" s="14"/>
      <c r="AE54" s="14"/>
      <c r="AF54" s="14"/>
      <c r="AG54" s="14"/>
      <c r="AH54" s="14"/>
      <c r="AI54" s="14"/>
      <c r="AJ54" s="13"/>
    </row>
    <row r="55" spans="1:36" ht="13.5">
      <c r="A55" s="2"/>
      <c r="B55" s="20">
        <v>11</v>
      </c>
      <c r="C55" s="90" t="s">
        <v>51</v>
      </c>
      <c r="D55" s="82">
        <v>1</v>
      </c>
      <c r="E55" s="78" t="str">
        <f t="shared" si="0"/>
        <v>栗東Ａ</v>
      </c>
      <c r="F55" s="78" t="s">
        <v>60</v>
      </c>
      <c r="G55" s="83">
        <v>4</v>
      </c>
      <c r="H55" s="80" t="str">
        <f t="shared" si="1"/>
        <v>唐崎</v>
      </c>
      <c r="I55" s="81" t="str">
        <f>E55</f>
        <v>栗東Ａ</v>
      </c>
      <c r="J55" s="110">
        <v>1</v>
      </c>
      <c r="K55" s="78" t="str">
        <f t="shared" si="2"/>
        <v>晴嵐Ａ</v>
      </c>
      <c r="L55" s="78" t="s">
        <v>60</v>
      </c>
      <c r="M55" s="114">
        <v>4</v>
      </c>
      <c r="N55" s="138" t="str">
        <f t="shared" si="3"/>
        <v>聖泉</v>
      </c>
      <c r="O55" s="81" t="str">
        <f>K55</f>
        <v>晴嵐Ａ</v>
      </c>
      <c r="P55" s="110">
        <v>1</v>
      </c>
      <c r="Q55" s="78" t="str">
        <f t="shared" si="4"/>
        <v>レークウエスト</v>
      </c>
      <c r="R55" s="78" t="s">
        <v>60</v>
      </c>
      <c r="S55" s="114">
        <v>4</v>
      </c>
      <c r="T55" s="80" t="str">
        <f t="shared" si="5"/>
        <v>晴嵐Ｂ</v>
      </c>
      <c r="U55" s="81" t="str">
        <f>Q55</f>
        <v>レークウエスト</v>
      </c>
      <c r="V55" s="110">
        <v>1</v>
      </c>
      <c r="W55" s="78" t="str">
        <f t="shared" si="6"/>
        <v>打出</v>
      </c>
      <c r="X55" s="78" t="s">
        <v>60</v>
      </c>
      <c r="Y55" s="114">
        <v>4</v>
      </c>
      <c r="Z55" s="80" t="str">
        <f t="shared" si="7"/>
        <v>栗東Ｄ</v>
      </c>
      <c r="AA55" s="81" t="str">
        <f>W55</f>
        <v>打出</v>
      </c>
      <c r="AB55" s="14"/>
      <c r="AC55" s="14"/>
      <c r="AD55" s="14"/>
      <c r="AE55" s="14"/>
      <c r="AF55" s="14"/>
      <c r="AG55" s="14"/>
      <c r="AH55" s="14"/>
      <c r="AI55" s="14"/>
      <c r="AJ55" s="13"/>
    </row>
    <row r="56" spans="1:36" ht="13.5">
      <c r="A56" s="2"/>
      <c r="B56" s="20">
        <v>12</v>
      </c>
      <c r="C56" s="90" t="s">
        <v>52</v>
      </c>
      <c r="D56" s="82">
        <v>3</v>
      </c>
      <c r="E56" s="78" t="str">
        <f t="shared" si="0"/>
        <v>大宝Ａ</v>
      </c>
      <c r="F56" s="78" t="s">
        <v>60</v>
      </c>
      <c r="G56" s="83">
        <v>5</v>
      </c>
      <c r="H56" s="80" t="str">
        <f t="shared" si="1"/>
        <v>栗東Ｅ</v>
      </c>
      <c r="I56" s="81" t="str">
        <f>H56</f>
        <v>栗東Ｅ</v>
      </c>
      <c r="J56" s="111">
        <v>3</v>
      </c>
      <c r="K56" s="78" t="str">
        <f t="shared" si="2"/>
        <v>ｵｰﾙｻｳｽ</v>
      </c>
      <c r="L56" s="78" t="s">
        <v>60</v>
      </c>
      <c r="M56" s="114">
        <v>5</v>
      </c>
      <c r="N56" s="80" t="str">
        <f t="shared" si="3"/>
        <v>治田西</v>
      </c>
      <c r="O56" s="81" t="str">
        <f>N56</f>
        <v>治田西</v>
      </c>
      <c r="P56" s="111">
        <v>3</v>
      </c>
      <c r="Q56" s="78" t="str">
        <f t="shared" si="4"/>
        <v>栗東Ｃ</v>
      </c>
      <c r="R56" s="78" t="s">
        <v>60</v>
      </c>
      <c r="S56" s="114">
        <v>5</v>
      </c>
      <c r="T56" s="80" t="str">
        <f t="shared" si="5"/>
        <v>大宝Ｂ</v>
      </c>
      <c r="U56" s="81" t="str">
        <f>T56</f>
        <v>大宝Ｂ</v>
      </c>
      <c r="V56" s="111">
        <v>3</v>
      </c>
      <c r="W56" s="78" t="str">
        <f t="shared" si="6"/>
        <v>治田ＥＸ</v>
      </c>
      <c r="X56" s="78" t="s">
        <v>60</v>
      </c>
      <c r="Y56" s="114">
        <v>5</v>
      </c>
      <c r="Z56" s="80" t="str">
        <f t="shared" si="7"/>
        <v>晴嵐Ｃ</v>
      </c>
      <c r="AA56" s="81" t="str">
        <f>Z56</f>
        <v>晴嵐Ｃ</v>
      </c>
      <c r="AB56" s="14"/>
      <c r="AC56" s="14"/>
      <c r="AD56" s="14"/>
      <c r="AE56" s="14"/>
      <c r="AF56" s="14"/>
      <c r="AG56" s="14"/>
      <c r="AH56" s="14"/>
      <c r="AI56" s="14"/>
      <c r="AJ56" s="13"/>
    </row>
    <row r="57" spans="1:36" ht="13.5" customHeight="1">
      <c r="A57" s="2"/>
      <c r="B57" s="20">
        <v>13</v>
      </c>
      <c r="C57" s="90" t="s">
        <v>53</v>
      </c>
      <c r="D57" s="82">
        <v>2</v>
      </c>
      <c r="E57" s="78" t="str">
        <f t="shared" si="0"/>
        <v>八幡</v>
      </c>
      <c r="F57" s="78" t="s">
        <v>60</v>
      </c>
      <c r="G57" s="83">
        <v>4</v>
      </c>
      <c r="H57" s="80" t="str">
        <f t="shared" si="1"/>
        <v>唐崎</v>
      </c>
      <c r="I57" s="81" t="str">
        <f>H57</f>
        <v>唐崎</v>
      </c>
      <c r="J57" s="111">
        <v>2</v>
      </c>
      <c r="K57" s="78" t="str">
        <f t="shared" si="2"/>
        <v>栗東Ｂ</v>
      </c>
      <c r="L57" s="78" t="s">
        <v>60</v>
      </c>
      <c r="M57" s="114">
        <v>4</v>
      </c>
      <c r="N57" s="138" t="str">
        <f t="shared" si="3"/>
        <v>聖泉</v>
      </c>
      <c r="O57" s="139" t="str">
        <f>N57</f>
        <v>聖泉</v>
      </c>
      <c r="P57" s="111">
        <v>2</v>
      </c>
      <c r="Q57" s="78" t="str">
        <f t="shared" si="4"/>
        <v>柏木</v>
      </c>
      <c r="R57" s="78" t="s">
        <v>60</v>
      </c>
      <c r="S57" s="114">
        <v>4</v>
      </c>
      <c r="T57" s="80" t="str">
        <f t="shared" si="5"/>
        <v>晴嵐Ｂ</v>
      </c>
      <c r="U57" s="81" t="str">
        <f>T57</f>
        <v>晴嵐Ｂ</v>
      </c>
      <c r="V57" s="111">
        <v>2</v>
      </c>
      <c r="W57" s="78" t="str">
        <f t="shared" si="6"/>
        <v>栗東Ｆ</v>
      </c>
      <c r="X57" s="78" t="s">
        <v>60</v>
      </c>
      <c r="Y57" s="114">
        <v>4</v>
      </c>
      <c r="Z57" s="80" t="str">
        <f t="shared" si="7"/>
        <v>栗東Ｄ</v>
      </c>
      <c r="AA57" s="81" t="str">
        <f>Z57</f>
        <v>栗東Ｄ</v>
      </c>
      <c r="AB57" s="14"/>
      <c r="AC57" s="14"/>
      <c r="AD57" s="14"/>
      <c r="AE57" s="14"/>
      <c r="AF57" s="14"/>
      <c r="AG57" s="14"/>
      <c r="AH57" s="14"/>
      <c r="AI57" s="14"/>
      <c r="AJ57" s="13"/>
    </row>
    <row r="58" spans="1:36" ht="13.5" customHeight="1" thickBot="1">
      <c r="A58" s="2"/>
      <c r="B58" s="21">
        <v>14</v>
      </c>
      <c r="C58" s="92" t="s">
        <v>54</v>
      </c>
      <c r="D58" s="84"/>
      <c r="E58" s="85"/>
      <c r="F58" s="85"/>
      <c r="G58" s="85"/>
      <c r="H58" s="86"/>
      <c r="I58" s="87"/>
      <c r="J58" s="112"/>
      <c r="K58" s="85"/>
      <c r="L58" s="85"/>
      <c r="M58" s="85"/>
      <c r="N58" s="86"/>
      <c r="O58" s="87"/>
      <c r="P58" s="88"/>
      <c r="Q58" s="85"/>
      <c r="R58" s="85"/>
      <c r="S58" s="85"/>
      <c r="T58" s="86"/>
      <c r="U58" s="87"/>
      <c r="V58" s="88"/>
      <c r="W58" s="85"/>
      <c r="X58" s="85"/>
      <c r="Y58" s="85"/>
      <c r="Z58" s="86"/>
      <c r="AA58" s="87"/>
      <c r="AB58" s="14"/>
      <c r="AC58" s="14"/>
      <c r="AD58" s="14"/>
      <c r="AE58" s="15"/>
      <c r="AF58" s="14"/>
      <c r="AG58" s="14"/>
      <c r="AH58" s="14"/>
      <c r="AI58" s="15"/>
      <c r="AJ58" s="13"/>
    </row>
    <row r="59" spans="1:27" ht="13.5">
      <c r="A59" s="2"/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1:27" ht="13.5">
      <c r="A60" s="126" t="s">
        <v>61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8" ht="12.75" customHeight="1">
      <c r="A61" s="108" t="s">
        <v>94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40"/>
    </row>
    <row r="62" spans="1:27" ht="16.5" customHeight="1">
      <c r="A62" s="109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</row>
  </sheetData>
  <sheetProtection/>
  <mergeCells count="39">
    <mergeCell ref="Q11:U11"/>
    <mergeCell ref="C23:Y23"/>
    <mergeCell ref="B59:AA59"/>
    <mergeCell ref="Q12:U12"/>
    <mergeCell ref="E44:I44"/>
    <mergeCell ref="W44:AA44"/>
    <mergeCell ref="A60:AA60"/>
    <mergeCell ref="AF44:AI44"/>
    <mergeCell ref="W12:AA12"/>
    <mergeCell ref="AB44:AE44"/>
    <mergeCell ref="A43:AA43"/>
    <mergeCell ref="K44:O44"/>
    <mergeCell ref="E12:I12"/>
    <mergeCell ref="K12:O12"/>
    <mergeCell ref="Q44:U44"/>
    <mergeCell ref="E9:I9"/>
    <mergeCell ref="E10:I10"/>
    <mergeCell ref="K11:O11"/>
    <mergeCell ref="W13:AA13"/>
    <mergeCell ref="K13:O13"/>
    <mergeCell ref="Q13:U13"/>
    <mergeCell ref="E13:I13"/>
    <mergeCell ref="W11:AA11"/>
    <mergeCell ref="W10:AA10"/>
    <mergeCell ref="E11:I11"/>
    <mergeCell ref="W9:AA9"/>
    <mergeCell ref="K10:O10"/>
    <mergeCell ref="K9:O9"/>
    <mergeCell ref="Q10:U10"/>
    <mergeCell ref="Q9:U9"/>
    <mergeCell ref="B1:Z1"/>
    <mergeCell ref="A2:AA2"/>
    <mergeCell ref="J8:N8"/>
    <mergeCell ref="V8:Z8"/>
    <mergeCell ref="A4:AA4"/>
    <mergeCell ref="E5:I5"/>
    <mergeCell ref="E6:N6"/>
    <mergeCell ref="D8:H8"/>
    <mergeCell ref="P8:T8"/>
  </mergeCells>
  <printOptions horizontalCentered="1" verticalCentered="1"/>
  <pageMargins left="0.1968503937007874" right="0" top="0.2362204724409449" bottom="0.1968503937007874" header="0.2362204724409449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115" zoomScaleNormal="115" zoomScalePageLayoutView="0" workbookViewId="0" topLeftCell="A1">
      <selection activeCell="C23" sqref="C23"/>
    </sheetView>
  </sheetViews>
  <sheetFormatPr defaultColWidth="9.00390625" defaultRowHeight="13.5"/>
  <cols>
    <col min="1" max="1" width="0.6171875" style="0" customWidth="1"/>
    <col min="2" max="2" width="1.875" style="0" customWidth="1"/>
    <col min="3" max="3" width="10.625" style="0" customWidth="1"/>
    <col min="4" max="4" width="2.50390625" style="0" customWidth="1"/>
    <col min="5" max="5" width="10.00390625" style="0" customWidth="1"/>
    <col min="6" max="6" width="2.50390625" style="0" customWidth="1"/>
    <col min="7" max="7" width="10.00390625" style="0" customWidth="1"/>
    <col min="8" max="8" width="2.50390625" style="0" customWidth="1"/>
    <col min="9" max="9" width="10.00390625" style="0" customWidth="1"/>
    <col min="10" max="10" width="2.50390625" style="0" customWidth="1"/>
    <col min="11" max="11" width="10.00390625" style="0" customWidth="1"/>
    <col min="12" max="12" width="2.50390625" style="0" customWidth="1"/>
    <col min="13" max="13" width="10.00390625" style="0" customWidth="1"/>
    <col min="14" max="17" width="5.00390625" style="0" customWidth="1"/>
  </cols>
  <sheetData>
    <row r="1" spans="2:17" ht="22.5" customHeight="1" thickBot="1">
      <c r="B1" s="99">
        <v>1</v>
      </c>
      <c r="C1" s="136" t="str">
        <f>VLOOKUP(B1,ﾀｲﾑﾃｰﾌﾞﾙ!$A$1:$B$1,2)</f>
        <v>第１９回７節ポニーフットサル交流大会（Ｕー９）</v>
      </c>
      <c r="D1" s="136"/>
      <c r="E1" s="136"/>
      <c r="F1" s="136"/>
      <c r="G1" s="136"/>
      <c r="H1" s="136"/>
      <c r="I1" s="136"/>
      <c r="J1" s="136"/>
      <c r="K1" s="136"/>
      <c r="L1" s="104">
        <v>1</v>
      </c>
      <c r="M1" s="136" t="str">
        <f>VLOOKUP(L1,ﾀｲﾑﾃｰﾌﾞﾙ!$D$5:$I$5,2)</f>
        <v>2012年11月25日(日）</v>
      </c>
      <c r="N1" s="136"/>
      <c r="O1" s="136"/>
      <c r="P1" s="136"/>
      <c r="Q1" s="136"/>
    </row>
    <row r="2" spans="2:17" ht="20.25" customHeight="1">
      <c r="B2" s="28"/>
      <c r="C2" s="29"/>
      <c r="D2" s="30">
        <v>1</v>
      </c>
      <c r="E2" s="31"/>
      <c r="F2" s="32">
        <v>2</v>
      </c>
      <c r="G2" s="31"/>
      <c r="H2" s="33">
        <v>3</v>
      </c>
      <c r="I2" s="31"/>
      <c r="J2" s="33">
        <v>4</v>
      </c>
      <c r="K2" s="31"/>
      <c r="L2" s="32">
        <v>5</v>
      </c>
      <c r="M2" s="34"/>
      <c r="N2" s="35" t="s">
        <v>34</v>
      </c>
      <c r="O2" s="36" t="s">
        <v>33</v>
      </c>
      <c r="P2" s="36" t="s">
        <v>31</v>
      </c>
      <c r="Q2" s="103" t="s">
        <v>32</v>
      </c>
    </row>
    <row r="3" spans="2:17" ht="20.25" customHeight="1" thickBot="1">
      <c r="B3" s="105">
        <v>1</v>
      </c>
      <c r="C3" s="107" t="str">
        <f>VLOOKUP(B3,ﾀｲﾑﾃｰﾌﾞﾙ!$C$8:$H$8,2)</f>
        <v>Ｕ-９(Ａコート）</v>
      </c>
      <c r="D3" s="40"/>
      <c r="E3" s="95" t="str">
        <f>VLOOKUP(D2,ﾀｲﾑﾃｰﾌﾞﾙ!$D$9:$I$13,2)</f>
        <v>栗東Ａ</v>
      </c>
      <c r="F3" s="41"/>
      <c r="G3" s="95" t="str">
        <f>VLOOKUP(F2,ﾀｲﾑﾃｰﾌﾞﾙ!$D$9:$I$13,2)</f>
        <v>八幡</v>
      </c>
      <c r="H3" s="41"/>
      <c r="I3" s="95" t="str">
        <f>VLOOKUP(H2,ﾀｲﾑﾃｰﾌﾞﾙ!$D$9:$I$13,2)</f>
        <v>大宝Ａ</v>
      </c>
      <c r="J3" s="41"/>
      <c r="K3" s="95" t="str">
        <f>VLOOKUP(J2,ﾀｲﾑﾃｰﾌﾞﾙ!$D$9:$I$13,2)</f>
        <v>唐崎</v>
      </c>
      <c r="L3" s="41"/>
      <c r="M3" s="96" t="str">
        <f>VLOOKUP(L2,ﾀｲﾑﾃｰﾌﾞﾙ!$D$9:$I$13,2)</f>
        <v>栗東Ｅ</v>
      </c>
      <c r="N3" s="43"/>
      <c r="O3" s="44" t="s">
        <v>39</v>
      </c>
      <c r="P3" s="44" t="s">
        <v>30</v>
      </c>
      <c r="Q3" s="45"/>
    </row>
    <row r="4" spans="1:17" ht="20.25" customHeight="1">
      <c r="A4" s="11"/>
      <c r="B4" s="46">
        <v>1</v>
      </c>
      <c r="C4" s="93" t="str">
        <f>VLOOKUP(B4,ﾀｲﾑﾃｰﾌﾞﾙ!$D$9:$I$13,2)</f>
        <v>栗東Ａ</v>
      </c>
      <c r="D4" s="46"/>
      <c r="E4" s="47" t="s">
        <v>57</v>
      </c>
      <c r="F4" s="48"/>
      <c r="G4" s="47"/>
      <c r="H4" s="49"/>
      <c r="I4" s="47"/>
      <c r="J4" s="49"/>
      <c r="K4" s="47"/>
      <c r="L4" s="48"/>
      <c r="M4" s="50"/>
      <c r="N4" s="51"/>
      <c r="O4" s="52"/>
      <c r="P4" s="52"/>
      <c r="Q4" s="53"/>
    </row>
    <row r="5" spans="1:17" ht="20.25" customHeight="1">
      <c r="A5" s="11"/>
      <c r="B5" s="26">
        <v>2</v>
      </c>
      <c r="C5" s="93" t="str">
        <f>VLOOKUP(B5,ﾀｲﾑﾃｰﾌﾞﾙ!$D$9:$I$13,2)</f>
        <v>八幡</v>
      </c>
      <c r="D5" s="26"/>
      <c r="E5" s="54"/>
      <c r="F5" s="55"/>
      <c r="G5" s="54" t="s">
        <v>35</v>
      </c>
      <c r="H5" s="56"/>
      <c r="I5" s="54"/>
      <c r="J5" s="56"/>
      <c r="K5" s="54"/>
      <c r="L5" s="55"/>
      <c r="M5" s="57"/>
      <c r="N5" s="27"/>
      <c r="O5" s="58"/>
      <c r="P5" s="58"/>
      <c r="Q5" s="59"/>
    </row>
    <row r="6" spans="2:17" ht="20.25" customHeight="1">
      <c r="B6" s="25">
        <v>3</v>
      </c>
      <c r="C6" s="93" t="str">
        <f>VLOOKUP(B6,ﾀｲﾑﾃｰﾌﾞﾙ!$D$9:$I$13,2)</f>
        <v>大宝Ａ</v>
      </c>
      <c r="D6" s="26"/>
      <c r="E6" s="54"/>
      <c r="F6" s="55"/>
      <c r="G6" s="54"/>
      <c r="H6" s="56"/>
      <c r="I6" s="54" t="s">
        <v>35</v>
      </c>
      <c r="J6" s="56"/>
      <c r="K6" s="54"/>
      <c r="L6" s="55"/>
      <c r="M6" s="57"/>
      <c r="N6" s="27"/>
      <c r="O6" s="58"/>
      <c r="P6" s="58"/>
      <c r="Q6" s="59"/>
    </row>
    <row r="7" spans="2:17" ht="20.25" customHeight="1">
      <c r="B7" s="25">
        <v>4</v>
      </c>
      <c r="C7" s="93" t="str">
        <f>VLOOKUP(B7,ﾀｲﾑﾃｰﾌﾞﾙ!$D$9:$I$13,2)</f>
        <v>唐崎</v>
      </c>
      <c r="D7" s="26"/>
      <c r="E7" s="54"/>
      <c r="F7" s="55"/>
      <c r="G7" s="54"/>
      <c r="H7" s="56"/>
      <c r="I7" s="54"/>
      <c r="J7" s="56"/>
      <c r="K7" s="54" t="s">
        <v>35</v>
      </c>
      <c r="L7" s="55"/>
      <c r="M7" s="57"/>
      <c r="N7" s="27"/>
      <c r="O7" s="58"/>
      <c r="P7" s="58"/>
      <c r="Q7" s="59"/>
    </row>
    <row r="8" spans="2:17" ht="20.25" customHeight="1" thickBot="1">
      <c r="B8" s="38">
        <v>5</v>
      </c>
      <c r="C8" s="94" t="str">
        <f>VLOOKUP(B8,ﾀｲﾑﾃｰﾌﾞﾙ!$D$9:$I$13,2)</f>
        <v>栗東Ｅ</v>
      </c>
      <c r="D8" s="60"/>
      <c r="E8" s="61"/>
      <c r="F8" s="62"/>
      <c r="G8" s="61"/>
      <c r="H8" s="42"/>
      <c r="I8" s="61"/>
      <c r="J8" s="42"/>
      <c r="K8" s="63"/>
      <c r="L8" s="62"/>
      <c r="M8" s="39" t="s">
        <v>35</v>
      </c>
      <c r="N8" s="43"/>
      <c r="O8" s="64"/>
      <c r="P8" s="64"/>
      <c r="Q8" s="45"/>
    </row>
    <row r="9" spans="2:17" ht="20.25" customHeight="1">
      <c r="B9" s="65"/>
      <c r="C9" s="65"/>
      <c r="D9" s="65"/>
      <c r="E9" s="65" t="s">
        <v>36</v>
      </c>
      <c r="F9" s="65"/>
      <c r="G9" s="65"/>
      <c r="H9" s="65"/>
      <c r="I9" s="65" t="s">
        <v>37</v>
      </c>
      <c r="J9" s="65"/>
      <c r="K9" s="65"/>
      <c r="L9" s="65"/>
      <c r="M9" s="65" t="s">
        <v>38</v>
      </c>
      <c r="N9" s="65"/>
      <c r="O9" s="65"/>
      <c r="P9" s="65"/>
      <c r="Q9" s="65"/>
    </row>
    <row r="10" spans="2:17" ht="20.2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2:17" ht="20.2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0.25" customHeight="1">
      <c r="A12" s="11"/>
      <c r="B12" s="30"/>
      <c r="C12" s="29"/>
      <c r="D12" s="30">
        <v>1</v>
      </c>
      <c r="E12" s="31"/>
      <c r="F12" s="32">
        <v>2</v>
      </c>
      <c r="G12" s="31"/>
      <c r="H12" s="33">
        <v>3</v>
      </c>
      <c r="I12" s="31"/>
      <c r="J12" s="33">
        <v>4</v>
      </c>
      <c r="K12" s="31"/>
      <c r="L12" s="32">
        <v>5</v>
      </c>
      <c r="M12" s="34"/>
      <c r="N12" s="35" t="s">
        <v>34</v>
      </c>
      <c r="O12" s="36" t="s">
        <v>33</v>
      </c>
      <c r="P12" s="36" t="s">
        <v>31</v>
      </c>
      <c r="Q12" s="37" t="s">
        <v>32</v>
      </c>
    </row>
    <row r="13" spans="1:17" ht="20.25" customHeight="1" thickBot="1">
      <c r="A13" s="11"/>
      <c r="B13" s="106">
        <v>1</v>
      </c>
      <c r="C13" s="107" t="str">
        <f>VLOOKUP(B13,ﾀｲﾑﾃｰﾌﾞﾙ!$I$8:$N$8,2)</f>
        <v>Ｕ-９(Ｂコート）</v>
      </c>
      <c r="D13" s="40"/>
      <c r="E13" s="95" t="str">
        <f>VLOOKUP(D12,ﾀｲﾑﾃｰﾌﾞﾙ!$J$9:$O$13,2)</f>
        <v>晴嵐Ａ</v>
      </c>
      <c r="F13" s="41"/>
      <c r="G13" s="95" t="str">
        <f>VLOOKUP(F12,ﾀｲﾑﾃｰﾌﾞﾙ!$J$9:$O$13,2)</f>
        <v>栗東Ｂ</v>
      </c>
      <c r="H13" s="41"/>
      <c r="I13" s="95" t="str">
        <f>VLOOKUP(H12,ﾀｲﾑﾃｰﾌﾞﾙ!$J$9:$O$13,2)</f>
        <v>ｵｰﾙｻｳｽ</v>
      </c>
      <c r="J13" s="41"/>
      <c r="K13" s="95" t="str">
        <f>VLOOKUP(J12,ﾀｲﾑﾃｰﾌﾞﾙ!$J$9:$O$13,2)</f>
        <v>聖泉</v>
      </c>
      <c r="L13" s="41"/>
      <c r="M13" s="96" t="str">
        <f>VLOOKUP(L12,ﾀｲﾑﾃｰﾌﾞﾙ!$J$9:$O$13,2)</f>
        <v>治田西</v>
      </c>
      <c r="N13" s="43"/>
      <c r="O13" s="44" t="s">
        <v>39</v>
      </c>
      <c r="P13" s="44" t="s">
        <v>30</v>
      </c>
      <c r="Q13" s="45"/>
    </row>
    <row r="14" spans="1:17" ht="20.25" customHeight="1">
      <c r="A14" s="11"/>
      <c r="B14" s="46">
        <v>1</v>
      </c>
      <c r="C14" s="93" t="str">
        <f>VLOOKUP(B14,ﾀｲﾑﾃｰﾌﾞﾙ!$J$9:$O$13,2)</f>
        <v>晴嵐Ａ</v>
      </c>
      <c r="D14" s="46"/>
      <c r="E14" s="47" t="s">
        <v>57</v>
      </c>
      <c r="F14" s="48"/>
      <c r="G14" s="47"/>
      <c r="H14" s="49"/>
      <c r="I14" s="47"/>
      <c r="J14" s="49"/>
      <c r="K14" s="47"/>
      <c r="L14" s="48"/>
      <c r="M14" s="50"/>
      <c r="N14" s="51"/>
      <c r="O14" s="52"/>
      <c r="P14" s="52"/>
      <c r="Q14" s="53"/>
    </row>
    <row r="15" spans="1:17" ht="20.25" customHeight="1">
      <c r="A15" s="11"/>
      <c r="B15" s="46">
        <v>2</v>
      </c>
      <c r="C15" s="93" t="str">
        <f>VLOOKUP(B15,ﾀｲﾑﾃｰﾌﾞﾙ!$J$9:$O$13,2)</f>
        <v>栗東Ｂ</v>
      </c>
      <c r="D15" s="26"/>
      <c r="E15" s="54"/>
      <c r="F15" s="55"/>
      <c r="G15" s="54" t="s">
        <v>57</v>
      </c>
      <c r="H15" s="56"/>
      <c r="I15" s="54"/>
      <c r="J15" s="56"/>
      <c r="K15" s="54"/>
      <c r="L15" s="55"/>
      <c r="M15" s="57"/>
      <c r="N15" s="27"/>
      <c r="O15" s="58"/>
      <c r="P15" s="58"/>
      <c r="Q15" s="59"/>
    </row>
    <row r="16" spans="1:17" ht="20.25" customHeight="1">
      <c r="A16" s="11"/>
      <c r="B16" s="46">
        <v>3</v>
      </c>
      <c r="C16" s="93" t="str">
        <f>VLOOKUP(B16,ﾀｲﾑﾃｰﾌﾞﾙ!$J$9:$O$13,2)</f>
        <v>ｵｰﾙｻｳｽ</v>
      </c>
      <c r="D16" s="26"/>
      <c r="E16" s="54"/>
      <c r="F16" s="55"/>
      <c r="G16" s="54"/>
      <c r="H16" s="56"/>
      <c r="I16" s="54" t="s">
        <v>57</v>
      </c>
      <c r="J16" s="56"/>
      <c r="K16" s="54"/>
      <c r="L16" s="55"/>
      <c r="M16" s="57"/>
      <c r="N16" s="27"/>
      <c r="O16" s="58"/>
      <c r="P16" s="58"/>
      <c r="Q16" s="59"/>
    </row>
    <row r="17" spans="1:17" ht="20.25" customHeight="1">
      <c r="A17" s="11"/>
      <c r="B17" s="46">
        <v>4</v>
      </c>
      <c r="C17" s="93" t="str">
        <f>VLOOKUP(B17,ﾀｲﾑﾃｰﾌﾞﾙ!$J$9:$O$13,2)</f>
        <v>聖泉</v>
      </c>
      <c r="D17" s="26"/>
      <c r="E17" s="54"/>
      <c r="F17" s="55"/>
      <c r="G17" s="54"/>
      <c r="H17" s="56"/>
      <c r="I17" s="54"/>
      <c r="J17" s="56"/>
      <c r="K17" s="54" t="s">
        <v>57</v>
      </c>
      <c r="L17" s="55"/>
      <c r="M17" s="57"/>
      <c r="N17" s="27"/>
      <c r="O17" s="58"/>
      <c r="P17" s="58"/>
      <c r="Q17" s="59"/>
    </row>
    <row r="18" spans="1:17" ht="20.25" customHeight="1" thickBot="1">
      <c r="A18" s="11"/>
      <c r="B18" s="66">
        <v>5</v>
      </c>
      <c r="C18" s="94" t="str">
        <f>VLOOKUP(B18,ﾀｲﾑﾃｰﾌﾞﾙ!$J$9:$O$13,2)</f>
        <v>治田西</v>
      </c>
      <c r="D18" s="60"/>
      <c r="E18" s="61"/>
      <c r="F18" s="62"/>
      <c r="G18" s="61"/>
      <c r="H18" s="42"/>
      <c r="I18" s="61"/>
      <c r="J18" s="42"/>
      <c r="K18" s="63"/>
      <c r="L18" s="62"/>
      <c r="M18" s="39" t="s">
        <v>57</v>
      </c>
      <c r="N18" s="43"/>
      <c r="O18" s="64"/>
      <c r="P18" s="64"/>
      <c r="Q18" s="45"/>
    </row>
    <row r="19" spans="2:17" ht="20.25" customHeight="1">
      <c r="B19" s="65"/>
      <c r="C19" s="65"/>
      <c r="D19" s="65"/>
      <c r="E19" s="65" t="s">
        <v>36</v>
      </c>
      <c r="F19" s="65"/>
      <c r="G19" s="65"/>
      <c r="H19" s="65"/>
      <c r="I19" s="65" t="s">
        <v>37</v>
      </c>
      <c r="J19" s="65"/>
      <c r="K19" s="65"/>
      <c r="L19" s="65"/>
      <c r="M19" s="65" t="s">
        <v>38</v>
      </c>
      <c r="N19" s="65"/>
      <c r="O19" s="65"/>
      <c r="P19" s="65"/>
      <c r="Q19" s="65"/>
    </row>
    <row r="20" spans="2:17" ht="20.2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ht="20.25" customHeight="1" thickBo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ht="20.25" customHeight="1">
      <c r="B22" s="28"/>
      <c r="C22" s="29"/>
      <c r="D22" s="30">
        <v>1</v>
      </c>
      <c r="E22" s="31"/>
      <c r="F22" s="32">
        <v>2</v>
      </c>
      <c r="G22" s="31"/>
      <c r="H22" s="33">
        <v>3</v>
      </c>
      <c r="I22" s="31"/>
      <c r="J22" s="33">
        <v>4</v>
      </c>
      <c r="K22" s="31"/>
      <c r="L22" s="32">
        <v>5</v>
      </c>
      <c r="M22" s="34"/>
      <c r="N22" s="35" t="s">
        <v>34</v>
      </c>
      <c r="O22" s="36" t="s">
        <v>33</v>
      </c>
      <c r="P22" s="36" t="s">
        <v>31</v>
      </c>
      <c r="Q22" s="37" t="s">
        <v>32</v>
      </c>
    </row>
    <row r="23" spans="2:17" ht="20.25" customHeight="1" thickBot="1">
      <c r="B23" s="105">
        <v>1</v>
      </c>
      <c r="C23" s="107" t="str">
        <f>VLOOKUP(B23,ﾀｲﾑﾃｰﾌﾞﾙ!$O$8:$T$8,2)</f>
        <v>Ｕ-９(Ｃコート）</v>
      </c>
      <c r="D23" s="40"/>
      <c r="E23" s="95" t="str">
        <f>VLOOKUP(D22,ﾀｲﾑﾃｰﾌﾞﾙ!$P$9:$U$13,2)</f>
        <v>レークウエスト</v>
      </c>
      <c r="F23" s="41"/>
      <c r="G23" s="95" t="str">
        <f>VLOOKUP(F22,ﾀｲﾑﾃｰﾌﾞﾙ!$P$9:$U$13,2)</f>
        <v>柏木</v>
      </c>
      <c r="H23" s="41"/>
      <c r="I23" s="95" t="str">
        <f>VLOOKUP(H22,ﾀｲﾑﾃｰﾌﾞﾙ!$P$9:$U$13,2)</f>
        <v>栗東Ｃ</v>
      </c>
      <c r="J23" s="41"/>
      <c r="K23" s="95" t="str">
        <f>VLOOKUP(J22,ﾀｲﾑﾃｰﾌﾞﾙ!$P$9:$U$13,2)</f>
        <v>晴嵐Ｂ</v>
      </c>
      <c r="L23" s="41"/>
      <c r="M23" s="96" t="str">
        <f>VLOOKUP(L22,ﾀｲﾑﾃｰﾌﾞﾙ!$P$9:$U$13,2)</f>
        <v>大宝Ｂ</v>
      </c>
      <c r="N23" s="43"/>
      <c r="O23" s="44" t="s">
        <v>39</v>
      </c>
      <c r="P23" s="44" t="s">
        <v>30</v>
      </c>
      <c r="Q23" s="45"/>
    </row>
    <row r="24" spans="1:17" ht="20.25" customHeight="1">
      <c r="A24" s="11"/>
      <c r="B24" s="46">
        <v>1</v>
      </c>
      <c r="C24" s="93" t="str">
        <f>VLOOKUP(B24,ﾀｲﾑﾃｰﾌﾞﾙ!$P$9:$U$13,2)</f>
        <v>レークウエスト</v>
      </c>
      <c r="D24" s="46"/>
      <c r="E24" s="47" t="s">
        <v>57</v>
      </c>
      <c r="F24" s="48"/>
      <c r="G24" s="47"/>
      <c r="H24" s="49"/>
      <c r="I24" s="47"/>
      <c r="J24" s="49"/>
      <c r="K24" s="47"/>
      <c r="L24" s="48"/>
      <c r="M24" s="50"/>
      <c r="N24" s="51"/>
      <c r="O24" s="52"/>
      <c r="P24" s="52"/>
      <c r="Q24" s="53"/>
    </row>
    <row r="25" spans="1:17" ht="20.25" customHeight="1">
      <c r="A25" s="11"/>
      <c r="B25" s="26">
        <v>2</v>
      </c>
      <c r="C25" s="93" t="str">
        <f>VLOOKUP(B25,ﾀｲﾑﾃｰﾌﾞﾙ!$P$9:$U$13,2)</f>
        <v>柏木</v>
      </c>
      <c r="D25" s="26"/>
      <c r="E25" s="54"/>
      <c r="F25" s="55"/>
      <c r="G25" s="54" t="s">
        <v>57</v>
      </c>
      <c r="H25" s="56"/>
      <c r="I25" s="54"/>
      <c r="J25" s="56"/>
      <c r="K25" s="54"/>
      <c r="L25" s="55"/>
      <c r="M25" s="57"/>
      <c r="N25" s="27"/>
      <c r="O25" s="58"/>
      <c r="P25" s="58"/>
      <c r="Q25" s="59"/>
    </row>
    <row r="26" spans="2:17" ht="20.25" customHeight="1">
      <c r="B26" s="25">
        <v>3</v>
      </c>
      <c r="C26" s="93" t="str">
        <f>VLOOKUP(B26,ﾀｲﾑﾃｰﾌﾞﾙ!$P$9:$U$13,2)</f>
        <v>栗東Ｃ</v>
      </c>
      <c r="D26" s="26"/>
      <c r="E26" s="54"/>
      <c r="F26" s="55"/>
      <c r="G26" s="54"/>
      <c r="H26" s="56"/>
      <c r="I26" s="54" t="s">
        <v>57</v>
      </c>
      <c r="J26" s="56"/>
      <c r="K26" s="54"/>
      <c r="L26" s="55"/>
      <c r="M26" s="57"/>
      <c r="N26" s="27"/>
      <c r="O26" s="58"/>
      <c r="P26" s="58"/>
      <c r="Q26" s="59"/>
    </row>
    <row r="27" spans="2:17" ht="20.25" customHeight="1">
      <c r="B27" s="25">
        <v>4</v>
      </c>
      <c r="C27" s="93" t="str">
        <f>VLOOKUP(B27,ﾀｲﾑﾃｰﾌﾞﾙ!$P$9:$U$13,2)</f>
        <v>晴嵐Ｂ</v>
      </c>
      <c r="D27" s="26"/>
      <c r="E27" s="54"/>
      <c r="F27" s="55"/>
      <c r="G27" s="54"/>
      <c r="H27" s="56"/>
      <c r="I27" s="54"/>
      <c r="J27" s="56"/>
      <c r="K27" s="54" t="s">
        <v>57</v>
      </c>
      <c r="L27" s="55"/>
      <c r="M27" s="57"/>
      <c r="N27" s="27"/>
      <c r="O27" s="58"/>
      <c r="P27" s="58"/>
      <c r="Q27" s="59"/>
    </row>
    <row r="28" spans="2:17" ht="20.25" customHeight="1" thickBot="1">
      <c r="B28" s="38">
        <v>5</v>
      </c>
      <c r="C28" s="94" t="str">
        <f>VLOOKUP(B28,ﾀｲﾑﾃｰﾌﾞﾙ!$P$9:$U$13,2)</f>
        <v>大宝Ｂ</v>
      </c>
      <c r="D28" s="60"/>
      <c r="E28" s="61"/>
      <c r="F28" s="62"/>
      <c r="G28" s="61"/>
      <c r="H28" s="42"/>
      <c r="I28" s="61"/>
      <c r="J28" s="42"/>
      <c r="K28" s="63"/>
      <c r="L28" s="62"/>
      <c r="M28" s="39" t="s">
        <v>57</v>
      </c>
      <c r="N28" s="43"/>
      <c r="O28" s="64"/>
      <c r="P28" s="64"/>
      <c r="Q28" s="45"/>
    </row>
    <row r="29" spans="2:17" ht="20.25" customHeight="1">
      <c r="B29" s="65"/>
      <c r="C29" s="65"/>
      <c r="D29" s="65"/>
      <c r="E29" s="65" t="s">
        <v>36</v>
      </c>
      <c r="F29" s="65"/>
      <c r="G29" s="65"/>
      <c r="H29" s="65"/>
      <c r="I29" s="65" t="s">
        <v>37</v>
      </c>
      <c r="J29" s="65"/>
      <c r="K29" s="65"/>
      <c r="L29" s="65"/>
      <c r="M29" s="65" t="s">
        <v>38</v>
      </c>
      <c r="N29" s="65"/>
      <c r="O29" s="65"/>
      <c r="P29" s="65"/>
      <c r="Q29" s="65"/>
    </row>
    <row r="30" spans="2:17" ht="20.2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ht="20.2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ht="20.25" customHeight="1" thickBo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ht="20.25" customHeight="1">
      <c r="B33" s="28"/>
      <c r="C33" s="29"/>
      <c r="D33" s="30">
        <v>1</v>
      </c>
      <c r="E33" s="31"/>
      <c r="F33" s="32">
        <v>2</v>
      </c>
      <c r="G33" s="31"/>
      <c r="H33" s="33">
        <v>3</v>
      </c>
      <c r="I33" s="31"/>
      <c r="J33" s="33">
        <v>4</v>
      </c>
      <c r="K33" s="31"/>
      <c r="L33" s="32">
        <v>5</v>
      </c>
      <c r="M33" s="34"/>
      <c r="N33" s="35" t="s">
        <v>34</v>
      </c>
      <c r="O33" s="36" t="s">
        <v>33</v>
      </c>
      <c r="P33" s="36" t="s">
        <v>31</v>
      </c>
      <c r="Q33" s="37" t="s">
        <v>32</v>
      </c>
    </row>
    <row r="34" spans="2:17" ht="20.25" customHeight="1" thickBot="1">
      <c r="B34" s="105">
        <v>1</v>
      </c>
      <c r="C34" s="107" t="str">
        <f>VLOOKUP(B34,ﾀｲﾑﾃｰﾌﾞﾙ!$U$8:$Z$8,2)</f>
        <v>Ｕ-９(Ｄコート）</v>
      </c>
      <c r="D34" s="40"/>
      <c r="E34" s="41" t="str">
        <f>VLOOKUP(D33,ﾀｲﾑﾃｰﾌﾞﾙ!$V$9:$AA$13,2)</f>
        <v>打出</v>
      </c>
      <c r="F34" s="42"/>
      <c r="G34" s="95" t="str">
        <f>VLOOKUP(F33,ﾀｲﾑﾃｰﾌﾞﾙ!$V$9:$AA$13,2)</f>
        <v>栗東Ｆ</v>
      </c>
      <c r="H34" s="98"/>
      <c r="I34" s="95" t="str">
        <f>VLOOKUP(H33,ﾀｲﾑﾃｰﾌﾞﾙ!$V$9:$AA$13,2)</f>
        <v>治田ＥＸ</v>
      </c>
      <c r="J34" s="98"/>
      <c r="K34" s="41" t="str">
        <f>VLOOKUP(J33,ﾀｲﾑﾃｰﾌﾞﾙ!$V$9:$AA$13,2)</f>
        <v>栗東Ｄ</v>
      </c>
      <c r="L34" s="98"/>
      <c r="M34" s="96" t="str">
        <f>VLOOKUP(L33,ﾀｲﾑﾃｰﾌﾞﾙ!$V$9:$AA$13,2)</f>
        <v>晴嵐Ｃ</v>
      </c>
      <c r="N34" s="43"/>
      <c r="O34" s="44" t="s">
        <v>39</v>
      </c>
      <c r="P34" s="44" t="s">
        <v>30</v>
      </c>
      <c r="Q34" s="45"/>
    </row>
    <row r="35" spans="1:17" ht="20.25" customHeight="1">
      <c r="A35" s="11"/>
      <c r="B35" s="46">
        <v>1</v>
      </c>
      <c r="C35" s="93" t="str">
        <f>VLOOKUP(B35,ﾀｲﾑﾃｰﾌﾞﾙ!$V$9:$AA$13,2)</f>
        <v>打出</v>
      </c>
      <c r="D35" s="46"/>
      <c r="E35" s="47" t="s">
        <v>57</v>
      </c>
      <c r="F35" s="48"/>
      <c r="G35" s="47"/>
      <c r="H35" s="49"/>
      <c r="I35" s="47"/>
      <c r="J35" s="49"/>
      <c r="K35" s="47"/>
      <c r="L35" s="48"/>
      <c r="M35" s="50"/>
      <c r="N35" s="51"/>
      <c r="O35" s="52"/>
      <c r="P35" s="52"/>
      <c r="Q35" s="53"/>
    </row>
    <row r="36" spans="1:17" ht="20.25" customHeight="1">
      <c r="A36" s="11"/>
      <c r="B36" s="26">
        <v>2</v>
      </c>
      <c r="C36" s="97" t="str">
        <f>VLOOKUP(B36,ﾀｲﾑﾃｰﾌﾞﾙ!$V$9:$AA$13,2)</f>
        <v>栗東Ｆ</v>
      </c>
      <c r="D36" s="26"/>
      <c r="E36" s="54"/>
      <c r="F36" s="55"/>
      <c r="G36" s="54" t="s">
        <v>57</v>
      </c>
      <c r="H36" s="56"/>
      <c r="I36" s="54"/>
      <c r="J36" s="56"/>
      <c r="K36" s="54"/>
      <c r="L36" s="55"/>
      <c r="M36" s="57"/>
      <c r="N36" s="27"/>
      <c r="O36" s="58"/>
      <c r="P36" s="58"/>
      <c r="Q36" s="59"/>
    </row>
    <row r="37" spans="2:17" ht="20.25" customHeight="1">
      <c r="B37" s="25">
        <v>3</v>
      </c>
      <c r="C37" s="97" t="str">
        <f>VLOOKUP(B37,ﾀｲﾑﾃｰﾌﾞﾙ!$V$9:$AA$13,2)</f>
        <v>治田ＥＸ</v>
      </c>
      <c r="D37" s="26"/>
      <c r="E37" s="54"/>
      <c r="F37" s="55"/>
      <c r="G37" s="54"/>
      <c r="H37" s="56"/>
      <c r="I37" s="54" t="s">
        <v>57</v>
      </c>
      <c r="J37" s="56"/>
      <c r="K37" s="54"/>
      <c r="L37" s="55"/>
      <c r="M37" s="57"/>
      <c r="N37" s="27"/>
      <c r="O37" s="58"/>
      <c r="P37" s="58"/>
      <c r="Q37" s="59"/>
    </row>
    <row r="38" spans="2:17" ht="20.25" customHeight="1">
      <c r="B38" s="25">
        <v>4</v>
      </c>
      <c r="C38" s="97" t="str">
        <f>VLOOKUP(B38,ﾀｲﾑﾃｰﾌﾞﾙ!$V$9:$AA$13,2)</f>
        <v>栗東Ｄ</v>
      </c>
      <c r="D38" s="26"/>
      <c r="E38" s="54"/>
      <c r="F38" s="55"/>
      <c r="G38" s="54"/>
      <c r="H38" s="56"/>
      <c r="I38" s="54"/>
      <c r="J38" s="56"/>
      <c r="K38" s="54" t="s">
        <v>57</v>
      </c>
      <c r="L38" s="55"/>
      <c r="M38" s="57"/>
      <c r="N38" s="27"/>
      <c r="O38" s="58"/>
      <c r="P38" s="58"/>
      <c r="Q38" s="59"/>
    </row>
    <row r="39" spans="2:17" ht="20.25" customHeight="1" thickBot="1">
      <c r="B39" s="38">
        <v>5</v>
      </c>
      <c r="C39" s="96" t="str">
        <f>VLOOKUP(B39,ﾀｲﾑﾃｰﾌﾞﾙ!$V$9:$AA$13,2)</f>
        <v>晴嵐Ｃ</v>
      </c>
      <c r="D39" s="60"/>
      <c r="E39" s="61"/>
      <c r="F39" s="62"/>
      <c r="G39" s="61"/>
      <c r="H39" s="42"/>
      <c r="I39" s="61"/>
      <c r="J39" s="42"/>
      <c r="K39" s="63"/>
      <c r="L39" s="62"/>
      <c r="M39" s="39" t="s">
        <v>57</v>
      </c>
      <c r="N39" s="43"/>
      <c r="O39" s="64"/>
      <c r="P39" s="64"/>
      <c r="Q39" s="45"/>
    </row>
    <row r="40" spans="2:17" ht="20.25" customHeight="1">
      <c r="B40" s="65"/>
      <c r="C40" s="65"/>
      <c r="D40" s="65"/>
      <c r="E40" s="65" t="s">
        <v>36</v>
      </c>
      <c r="F40" s="65"/>
      <c r="G40" s="65"/>
      <c r="H40" s="65"/>
      <c r="I40" s="65" t="s">
        <v>37</v>
      </c>
      <c r="J40" s="65"/>
      <c r="K40" s="65"/>
      <c r="L40" s="65"/>
      <c r="M40" s="65" t="s">
        <v>38</v>
      </c>
      <c r="N40" s="65"/>
      <c r="O40" s="65"/>
      <c r="P40" s="65"/>
      <c r="Q40" s="65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2">
    <mergeCell ref="C1:K1"/>
    <mergeCell ref="M1:Q1"/>
  </mergeCells>
  <printOptions/>
  <pageMargins left="0.3937007874015748" right="0.3937007874015748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栗東FC</dc:creator>
  <cp:keywords/>
  <dc:description/>
  <cp:lastModifiedBy>*</cp:lastModifiedBy>
  <cp:lastPrinted>2012-11-22T01:39:07Z</cp:lastPrinted>
  <dcterms:created xsi:type="dcterms:W3CDTF">2005-03-12T20:16:14Z</dcterms:created>
  <dcterms:modified xsi:type="dcterms:W3CDTF">2012-11-22T01:48:35Z</dcterms:modified>
  <cp:category/>
  <cp:version/>
  <cp:contentType/>
  <cp:contentStatus/>
</cp:coreProperties>
</file>